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hema\Downloads\"/>
    </mc:Choice>
  </mc:AlternateContent>
  <xr:revisionPtr revIDLastSave="0" documentId="13_ncr:1_{0EB21656-EE1C-484C-8EF5-8521F7F0F2BF}" xr6:coauthVersionLast="47" xr6:coauthVersionMax="47" xr10:uidLastSave="{00000000-0000-0000-0000-000000000000}"/>
  <bookViews>
    <workbookView xWindow="-110" yWindow="-110" windowWidth="25820" windowHeight="15500" xr2:uid="{1988A45E-C8DB-4B40-AAAE-36CC75868ECD}"/>
  </bookViews>
  <sheets>
    <sheet name="Sheet1" sheetId="1" r:id="rId1"/>
    <sheet name="No Longer in M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4" i="1" l="1"/>
  <c r="E167" i="1" l="1"/>
  <c r="H167" i="1" s="1"/>
  <c r="D19" i="2"/>
  <c r="G19" i="2" s="1"/>
  <c r="D18" i="2"/>
  <c r="G18" i="2" s="1"/>
  <c r="D17" i="2"/>
  <c r="G17" i="2" s="1"/>
  <c r="D16" i="2"/>
  <c r="G16" i="2" s="1"/>
  <c r="D15" i="2"/>
  <c r="G15" i="2" s="1"/>
  <c r="G14" i="2"/>
  <c r="D14" i="2"/>
  <c r="D13" i="2"/>
  <c r="G13" i="2" s="1"/>
  <c r="D12" i="2"/>
  <c r="G12" i="2" s="1"/>
  <c r="D11" i="2"/>
  <c r="G11" i="2" s="1"/>
  <c r="D10" i="2"/>
  <c r="G10" i="2" s="1"/>
  <c r="D9" i="2"/>
  <c r="G9" i="2" s="1"/>
  <c r="G8" i="2"/>
  <c r="D8" i="2"/>
  <c r="D7" i="2"/>
  <c r="G7" i="2" s="1"/>
  <c r="D6" i="2"/>
  <c r="G6" i="2" s="1"/>
  <c r="D5" i="2"/>
  <c r="G5" i="2" s="1"/>
  <c r="D4" i="2"/>
  <c r="G4" i="2" s="1"/>
  <c r="D3" i="2"/>
  <c r="G3" i="2" s="1"/>
  <c r="E216" i="1"/>
  <c r="H216" i="1" s="1"/>
  <c r="E157" i="1"/>
  <c r="H157" i="1" s="1"/>
  <c r="E163" i="1"/>
  <c r="H163" i="1" s="1"/>
  <c r="E164" i="1"/>
  <c r="H164" i="1" s="1"/>
  <c r="E40" i="1"/>
  <c r="H40" i="1" s="1"/>
  <c r="E55" i="1"/>
  <c r="H55" i="1" s="1"/>
  <c r="E53" i="1"/>
  <c r="H53" i="1" s="1"/>
  <c r="E35" i="1"/>
  <c r="H35" i="1" s="1"/>
  <c r="E28" i="1"/>
  <c r="H28" i="1" s="1"/>
  <c r="E25" i="1"/>
  <c r="H25" i="1" s="1"/>
  <c r="E22" i="1"/>
  <c r="H22" i="1" s="1"/>
  <c r="E9" i="1"/>
  <c r="H9" i="1" s="1"/>
  <c r="E15" i="1"/>
  <c r="H15" i="1" s="1"/>
  <c r="E11" i="1"/>
  <c r="H11" i="1" s="1"/>
  <c r="E4" i="1"/>
  <c r="H4" i="1" s="1"/>
  <c r="E5" i="1"/>
  <c r="H5" i="1" s="1"/>
  <c r="E3" i="1"/>
  <c r="H3" i="1" s="1"/>
  <c r="E44" i="1"/>
  <c r="H44" i="1" s="1"/>
  <c r="E95" i="1"/>
  <c r="H95" i="1" s="1"/>
  <c r="E92" i="1"/>
  <c r="H92" i="1" s="1"/>
  <c r="E88" i="1"/>
  <c r="H88" i="1" s="1"/>
  <c r="E100" i="1"/>
  <c r="H100" i="1" s="1"/>
  <c r="E82" i="1"/>
  <c r="H82" i="1" s="1"/>
  <c r="E81" i="1"/>
  <c r="H81" i="1" s="1"/>
  <c r="E71" i="1"/>
  <c r="H71" i="1" s="1"/>
  <c r="E73" i="1"/>
  <c r="E69" i="1"/>
  <c r="H69" i="1" s="1"/>
  <c r="E68" i="1"/>
  <c r="H68" i="1" s="1"/>
  <c r="E61" i="1"/>
  <c r="H61" i="1" s="1"/>
  <c r="E227" i="1"/>
  <c r="H227" i="1" s="1"/>
  <c r="E37" i="1"/>
  <c r="H37" i="1" s="1"/>
  <c r="E36" i="1"/>
  <c r="H36" i="1" s="1"/>
  <c r="E34" i="1"/>
  <c r="H34" i="1" s="1"/>
  <c r="E41" i="1"/>
  <c r="H41" i="1" s="1"/>
  <c r="E56" i="1"/>
  <c r="H56" i="1" s="1"/>
  <c r="E42" i="1"/>
  <c r="H42" i="1" l="1"/>
  <c r="E20" i="1"/>
  <c r="H20" i="1" s="1"/>
  <c r="E212" i="1" l="1"/>
  <c r="H212" i="1" s="1"/>
  <c r="E210" i="1"/>
  <c r="H210" i="1" s="1"/>
  <c r="E226" i="1"/>
  <c r="H226" i="1" s="1"/>
  <c r="H214" i="1"/>
  <c r="E222" i="1"/>
  <c r="H222" i="1" s="1"/>
  <c r="E224" i="1"/>
  <c r="H224" i="1" s="1"/>
  <c r="E206" i="1"/>
  <c r="H206" i="1" s="1"/>
  <c r="E213" i="1"/>
  <c r="H213" i="1" s="1"/>
  <c r="E211" i="1"/>
  <c r="H211" i="1" s="1"/>
  <c r="E202" i="1"/>
  <c r="H202" i="1" s="1"/>
  <c r="E207" i="1"/>
  <c r="H207" i="1" s="1"/>
  <c r="E198" i="1"/>
  <c r="H198" i="1" s="1"/>
  <c r="E181" i="1"/>
  <c r="H181" i="1" s="1"/>
  <c r="E215" i="1"/>
  <c r="H215" i="1" s="1"/>
  <c r="E203" i="1"/>
  <c r="H203" i="1" s="1"/>
  <c r="E205" i="1"/>
  <c r="H205" i="1" s="1"/>
  <c r="E201" i="1"/>
  <c r="H201" i="1" s="1"/>
  <c r="E223" i="1"/>
  <c r="H223" i="1" s="1"/>
  <c r="E208" i="1"/>
  <c r="H208" i="1" s="1"/>
  <c r="E225" i="1"/>
  <c r="H225" i="1" s="1"/>
  <c r="E199" i="1"/>
  <c r="H199" i="1" s="1"/>
  <c r="E209" i="1"/>
  <c r="H209" i="1" s="1"/>
  <c r="E189" i="1"/>
  <c r="H189" i="1" s="1"/>
  <c r="E195" i="1"/>
  <c r="H195" i="1" s="1"/>
  <c r="E204" i="1"/>
  <c r="H204" i="1" s="1"/>
  <c r="E192" i="1"/>
  <c r="H192" i="1" s="1"/>
  <c r="E194" i="1"/>
  <c r="H194" i="1" s="1"/>
  <c r="E200" i="1"/>
  <c r="H200" i="1" s="1"/>
  <c r="E185" i="1"/>
  <c r="H185" i="1" s="1"/>
  <c r="E188" i="1"/>
  <c r="H188" i="1" s="1"/>
  <c r="E193" i="1"/>
  <c r="H193" i="1" s="1"/>
  <c r="E191" i="1"/>
  <c r="H191" i="1" s="1"/>
  <c r="E217" i="1"/>
  <c r="H217" i="1" s="1"/>
  <c r="E186" i="1"/>
  <c r="H186" i="1" s="1"/>
  <c r="E187" i="1"/>
  <c r="H187" i="1" s="1"/>
  <c r="E184" i="1"/>
  <c r="H184" i="1" s="1"/>
  <c r="E182" i="1"/>
  <c r="H182" i="1" s="1"/>
  <c r="E197" i="1"/>
  <c r="H197" i="1" s="1"/>
  <c r="E196" i="1"/>
  <c r="H196" i="1" s="1"/>
  <c r="E190" i="1"/>
  <c r="H190" i="1" s="1"/>
  <c r="A182" i="1"/>
  <c r="E183" i="1"/>
  <c r="H183" i="1" s="1"/>
  <c r="E175" i="1"/>
  <c r="H175" i="1" s="1"/>
  <c r="E134" i="1"/>
  <c r="H134" i="1" s="1"/>
  <c r="E166" i="1"/>
  <c r="H166" i="1" s="1"/>
  <c r="E149" i="1"/>
  <c r="H149" i="1" s="1"/>
  <c r="E173" i="1"/>
  <c r="H173" i="1" s="1"/>
  <c r="E159" i="1"/>
  <c r="H159" i="1" s="1"/>
  <c r="E162" i="1"/>
  <c r="H162" i="1" s="1"/>
  <c r="E137" i="1"/>
  <c r="H137" i="1" s="1"/>
  <c r="E145" i="1"/>
  <c r="H145" i="1" s="1"/>
  <c r="E161" i="1"/>
  <c r="H161" i="1" s="1"/>
  <c r="E136" i="1"/>
  <c r="H136" i="1" s="1"/>
  <c r="E154" i="1"/>
  <c r="H154" i="1" s="1"/>
  <c r="E153" i="1"/>
  <c r="H153" i="1" s="1"/>
  <c r="E165" i="1"/>
  <c r="H165" i="1" s="1"/>
  <c r="E152" i="1"/>
  <c r="H152" i="1" s="1"/>
  <c r="E148" i="1"/>
  <c r="H148" i="1" s="1"/>
  <c r="E156" i="1"/>
  <c r="H156" i="1" s="1"/>
  <c r="E151" i="1"/>
  <c r="H151" i="1" s="1"/>
  <c r="E155" i="1"/>
  <c r="H155" i="1" s="1"/>
  <c r="E133" i="1"/>
  <c r="H133" i="1" s="1"/>
  <c r="E143" i="1"/>
  <c r="H143" i="1" s="1"/>
  <c r="E160" i="1"/>
  <c r="H160" i="1" s="1"/>
  <c r="E147" i="1"/>
  <c r="H147" i="1" s="1"/>
  <c r="E146" i="1"/>
  <c r="H146" i="1" s="1"/>
  <c r="E141" i="1"/>
  <c r="E127" i="1"/>
  <c r="H127" i="1" s="1"/>
  <c r="E172" i="1"/>
  <c r="H172" i="1" s="1"/>
  <c r="E174" i="1"/>
  <c r="H174" i="1" s="1"/>
  <c r="E138" i="1"/>
  <c r="H138" i="1" s="1"/>
  <c r="E139" i="1"/>
  <c r="H139" i="1" s="1"/>
  <c r="E142" i="1"/>
  <c r="H142" i="1" s="1"/>
  <c r="E144" i="1"/>
  <c r="H144" i="1" s="1"/>
  <c r="E158" i="1"/>
  <c r="H158" i="1" s="1"/>
  <c r="E123" i="1"/>
  <c r="H123" i="1" s="1"/>
  <c r="E150" i="1"/>
  <c r="H150" i="1" s="1"/>
  <c r="E132" i="1"/>
  <c r="H132" i="1" s="1"/>
  <c r="E129" i="1"/>
  <c r="H129" i="1" s="1"/>
  <c r="E135" i="1"/>
  <c r="H135" i="1" s="1"/>
  <c r="E124" i="1"/>
  <c r="H124" i="1" s="1"/>
  <c r="E131" i="1"/>
  <c r="H131" i="1" s="1"/>
  <c r="E130" i="1"/>
  <c r="H130" i="1" s="1"/>
  <c r="E122" i="1"/>
  <c r="H122" i="1" s="1"/>
  <c r="E125" i="1"/>
  <c r="H125" i="1" s="1"/>
  <c r="E121" i="1"/>
  <c r="H121" i="1" s="1"/>
  <c r="E128" i="1"/>
  <c r="H128" i="1" s="1"/>
  <c r="E140" i="1"/>
  <c r="E120" i="1"/>
  <c r="H120" i="1" s="1"/>
  <c r="E126" i="1"/>
  <c r="H126" i="1" s="1"/>
  <c r="E118" i="1"/>
  <c r="H118" i="1" s="1"/>
  <c r="A119" i="1"/>
  <c r="E119" i="1"/>
  <c r="H119" i="1" s="1"/>
  <c r="E106" i="1"/>
  <c r="H106" i="1" s="1"/>
  <c r="E89" i="1"/>
  <c r="H89" i="1" s="1"/>
  <c r="E103" i="1"/>
  <c r="H103" i="1" s="1"/>
  <c r="E90" i="1"/>
  <c r="H90" i="1" s="1"/>
  <c r="E94" i="1"/>
  <c r="H94" i="1" s="1"/>
  <c r="E102" i="1"/>
  <c r="H102" i="1" s="1"/>
  <c r="E104" i="1"/>
  <c r="H104" i="1" s="1"/>
  <c r="E78" i="1"/>
  <c r="H78" i="1" s="1"/>
  <c r="E93" i="1"/>
  <c r="H93" i="1" s="1"/>
  <c r="E101" i="1"/>
  <c r="H101" i="1" s="1"/>
  <c r="E91" i="1"/>
  <c r="H91" i="1" s="1"/>
  <c r="E79" i="1"/>
  <c r="H79" i="1" s="1"/>
  <c r="E83" i="1"/>
  <c r="H83" i="1" s="1"/>
  <c r="E84" i="1"/>
  <c r="H84" i="1" s="1"/>
  <c r="E87" i="1"/>
  <c r="H87" i="1" s="1"/>
  <c r="H73" i="1"/>
  <c r="E85" i="1"/>
  <c r="H85" i="1" s="1"/>
  <c r="E70" i="1"/>
  <c r="H70" i="1" s="1"/>
  <c r="E64" i="1"/>
  <c r="H64" i="1" s="1"/>
  <c r="E80" i="1"/>
  <c r="H80" i="1" s="1"/>
  <c r="E86" i="1"/>
  <c r="H86" i="1" s="1"/>
  <c r="E63" i="1"/>
  <c r="H63" i="1" s="1"/>
  <c r="E75" i="1"/>
  <c r="H75" i="1" s="1"/>
  <c r="E77" i="1"/>
  <c r="H77" i="1" s="1"/>
  <c r="E67" i="1"/>
  <c r="H67" i="1" s="1"/>
  <c r="E76" i="1"/>
  <c r="H76" i="1" s="1"/>
  <c r="E74" i="1"/>
  <c r="H74" i="1" s="1"/>
  <c r="E66" i="1"/>
  <c r="H66" i="1" s="1"/>
  <c r="E62" i="1"/>
  <c r="H62" i="1" s="1"/>
  <c r="E60" i="1"/>
  <c r="H60" i="1" s="1"/>
  <c r="E105" i="1"/>
  <c r="H105" i="1" s="1"/>
  <c r="E72" i="1"/>
  <c r="H72" i="1" s="1"/>
  <c r="E65" i="1"/>
  <c r="H65" i="1" s="1"/>
  <c r="E33" i="1"/>
  <c r="H33" i="1" s="1"/>
  <c r="E32" i="1"/>
  <c r="H32" i="1" s="1"/>
  <c r="E31" i="1"/>
  <c r="H31" i="1" s="1"/>
  <c r="E38" i="1"/>
  <c r="H38" i="1" s="1"/>
  <c r="E30" i="1"/>
  <c r="H30" i="1" s="1"/>
  <c r="E50" i="1"/>
  <c r="H50" i="1" s="1"/>
  <c r="E18" i="1"/>
  <c r="H18" i="1" s="1"/>
  <c r="E48" i="1"/>
  <c r="H48" i="1" s="1"/>
  <c r="E39" i="1"/>
  <c r="H39" i="1" s="1"/>
  <c r="E27" i="1"/>
  <c r="H27" i="1" s="1"/>
  <c r="E21" i="1"/>
  <c r="H21" i="1" s="1"/>
  <c r="E54" i="1"/>
  <c r="H54" i="1" s="1"/>
  <c r="E52" i="1"/>
  <c r="H52" i="1" s="1"/>
  <c r="E16" i="1"/>
  <c r="H16" i="1" s="1"/>
  <c r="E12" i="1"/>
  <c r="H12" i="1" s="1"/>
  <c r="E51" i="1"/>
  <c r="H51" i="1" s="1"/>
  <c r="E29" i="1"/>
  <c r="H29" i="1" s="1"/>
  <c r="E10" i="1"/>
  <c r="H10" i="1" s="1"/>
  <c r="E23" i="1"/>
  <c r="H23" i="1" s="1"/>
  <c r="E26" i="1"/>
  <c r="H26" i="1" s="1"/>
  <c r="E19" i="1"/>
  <c r="H19" i="1" s="1"/>
  <c r="E6" i="1"/>
  <c r="H6" i="1" s="1"/>
  <c r="E24" i="1"/>
  <c r="H24" i="1" s="1"/>
  <c r="E17" i="1"/>
  <c r="H17" i="1" s="1"/>
  <c r="E8" i="1"/>
  <c r="H8" i="1" s="1"/>
  <c r="E14" i="1"/>
  <c r="H14" i="1" s="1"/>
  <c r="E49" i="1"/>
  <c r="H49" i="1" s="1"/>
  <c r="E13" i="1"/>
  <c r="H13" i="1" s="1"/>
  <c r="E7" i="1"/>
  <c r="H7" i="1" s="1"/>
  <c r="H141" i="1" l="1"/>
  <c r="H140" i="1"/>
  <c r="A120" i="1"/>
  <c r="A121" i="1" l="1"/>
  <c r="A122" i="1" l="1"/>
  <c r="A123" i="1" s="1"/>
  <c r="A124" i="1" s="1"/>
  <c r="A125" i="1" l="1"/>
  <c r="A126" i="1" s="1"/>
  <c r="A127" i="1" s="1"/>
  <c r="A128" i="1" s="1"/>
  <c r="A129" i="1" s="1"/>
  <c r="A130" i="1" s="1"/>
  <c r="A131" i="1" s="1"/>
  <c r="A132" i="1" s="1"/>
  <c r="A183" i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158" i="1"/>
  <c r="A159" i="1" s="1"/>
  <c r="A160" i="1" s="1"/>
  <c r="A161" i="1" s="1"/>
  <c r="A162" i="1" s="1"/>
  <c r="A163" i="1" s="1"/>
  <c r="A164" i="1" s="1"/>
  <c r="A165" i="1" s="1"/>
  <c r="A166" i="1" s="1"/>
  <c r="A200" i="1" l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22" i="1" s="1"/>
  <c r="A223" i="1" s="1"/>
  <c r="A224" i="1" s="1"/>
  <c r="A225" i="1" s="1"/>
  <c r="A226" i="1" s="1"/>
  <c r="A227" i="1" s="1"/>
  <c r="A133" i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</calcChain>
</file>

<file path=xl/sharedStrings.xml><?xml version="1.0" encoding="utf-8"?>
<sst xmlns="http://schemas.openxmlformats.org/spreadsheetml/2006/main" count="256" uniqueCount="223">
  <si>
    <t>NORTHEAST REGION</t>
  </si>
  <si>
    <t>Rank</t>
  </si>
  <si>
    <t>Team</t>
  </si>
  <si>
    <t>W</t>
  </si>
  <si>
    <t>L</t>
  </si>
  <si>
    <t>AWP</t>
  </si>
  <si>
    <t>PENALTY</t>
  </si>
  <si>
    <t>Bentley University</t>
  </si>
  <si>
    <t>Army</t>
  </si>
  <si>
    <t>Boston University</t>
  </si>
  <si>
    <t xml:space="preserve">Bridgewater State University </t>
  </si>
  <si>
    <t>University of Vermont</t>
  </si>
  <si>
    <t>Westfield State University</t>
  </si>
  <si>
    <t xml:space="preserve">Montclair State University </t>
  </si>
  <si>
    <t>Norwich University</t>
  </si>
  <si>
    <t>Did not meet minimum of recorded games</t>
  </si>
  <si>
    <t>SOUTHEAST REGION</t>
  </si>
  <si>
    <t xml:space="preserve">Florida Gulf Coast University </t>
  </si>
  <si>
    <t xml:space="preserve">Indiana University </t>
  </si>
  <si>
    <t>University of Kentucky</t>
  </si>
  <si>
    <t>North Carolina State University</t>
  </si>
  <si>
    <t>Bowling Green State University</t>
  </si>
  <si>
    <t>University of Cincinnati</t>
  </si>
  <si>
    <t>Bryn Athyn College</t>
  </si>
  <si>
    <t xml:space="preserve">Millersville University </t>
  </si>
  <si>
    <t>Stockton University</t>
  </si>
  <si>
    <t>CENTRAL REGION</t>
  </si>
  <si>
    <t xml:space="preserve">Michigan State University </t>
  </si>
  <si>
    <t>Adrian College</t>
  </si>
  <si>
    <t>Sault College</t>
  </si>
  <si>
    <t>University of Wisconsin</t>
  </si>
  <si>
    <t>Lake Superior State University</t>
  </si>
  <si>
    <t xml:space="preserve">Michigan Tech University </t>
  </si>
  <si>
    <t>Davenport University</t>
  </si>
  <si>
    <t>Saint Cloud State University</t>
  </si>
  <si>
    <t>Purdue University Northwest</t>
  </si>
  <si>
    <t xml:space="preserve">North Dakota State </t>
  </si>
  <si>
    <t xml:space="preserve">Southern Illinois -Edwardsville </t>
  </si>
  <si>
    <t xml:space="preserve">University of Minnesota-Duluth </t>
  </si>
  <si>
    <t>Roosevelt University</t>
  </si>
  <si>
    <t>University of North Dakota</t>
  </si>
  <si>
    <t xml:space="preserve">Gustavus Adolphus College </t>
  </si>
  <si>
    <t>WEST REGION</t>
  </si>
  <si>
    <t>Montana State University</t>
  </si>
  <si>
    <t>Dakota College</t>
  </si>
  <si>
    <t>University of Providence</t>
  </si>
  <si>
    <t>Grand Canyon University</t>
  </si>
  <si>
    <t xml:space="preserve">University of Washington </t>
  </si>
  <si>
    <t>Arizona State University</t>
  </si>
  <si>
    <t>University of California-Berkeley</t>
  </si>
  <si>
    <t>East Texas Baptist University</t>
  </si>
  <si>
    <t>University of North Texas</t>
  </si>
  <si>
    <t xml:space="preserve">University of Colorado </t>
  </si>
  <si>
    <t>CSU- Northridge</t>
  </si>
  <si>
    <t xml:space="preserve">University of Connecticut </t>
  </si>
  <si>
    <t>Lindenwood University</t>
  </si>
  <si>
    <t>Lake Region State College</t>
  </si>
  <si>
    <t>University of Utah</t>
  </si>
  <si>
    <t>Raw Rating</t>
  </si>
  <si>
    <t>Final Rating</t>
  </si>
  <si>
    <t>University of Michigan</t>
  </si>
  <si>
    <t>Rensselaer Polytechnic Institute</t>
  </si>
  <si>
    <t>Waldorf University</t>
  </si>
  <si>
    <t>Idaho State University</t>
  </si>
  <si>
    <t xml:space="preserve">West Chester University </t>
  </si>
  <si>
    <t xml:space="preserve">University of Scranton </t>
  </si>
  <si>
    <t>Marian University</t>
  </si>
  <si>
    <t>Augustana University</t>
  </si>
  <si>
    <t>Minnesota State Univ - Mankato</t>
  </si>
  <si>
    <t>Indiana Tech</t>
  </si>
  <si>
    <t>University of Nebraska</t>
  </si>
  <si>
    <t>University Nevada-Reno *#</t>
  </si>
  <si>
    <t>Stanford University *</t>
  </si>
  <si>
    <t>CSU-Fullerton *</t>
  </si>
  <si>
    <t>UC Santa Barbara *</t>
  </si>
  <si>
    <t>Central Michigan University *</t>
  </si>
  <si>
    <t>Saint Marys University (MN) *</t>
  </si>
  <si>
    <t xml:space="preserve">University of Denver </t>
  </si>
  <si>
    <t xml:space="preserve">University Texas-San Antonio </t>
  </si>
  <si>
    <t>Florida Atlantic University</t>
  </si>
  <si>
    <t xml:space="preserve">Liberty University </t>
  </si>
  <si>
    <t>Penn State University</t>
  </si>
  <si>
    <t>Miami University</t>
  </si>
  <si>
    <t>University South Carolina</t>
  </si>
  <si>
    <t>University of North Carolina-Chapel Hill</t>
  </si>
  <si>
    <t>High Point University</t>
  </si>
  <si>
    <t>Rider University</t>
  </si>
  <si>
    <t>University of NC-Wilmington</t>
  </si>
  <si>
    <t>Rowan University</t>
  </si>
  <si>
    <t>Ohio State University</t>
  </si>
  <si>
    <t>University of Maryland</t>
  </si>
  <si>
    <t>Wake Forest University</t>
  </si>
  <si>
    <t>University of Delaware</t>
  </si>
  <si>
    <t>Denison University</t>
  </si>
  <si>
    <t>University of Virginia</t>
  </si>
  <si>
    <t>Georgetown University</t>
  </si>
  <si>
    <t>Saint Josephs University</t>
  </si>
  <si>
    <t>Stevenson University</t>
  </si>
  <si>
    <t>University of North Carolina-Charolette</t>
  </si>
  <si>
    <t>George Washington University</t>
  </si>
  <si>
    <t>University of Richmond</t>
  </si>
  <si>
    <t>Duke University</t>
  </si>
  <si>
    <t>Niagara University</t>
  </si>
  <si>
    <t>Farmingdale State College</t>
  </si>
  <si>
    <t>Fairfield University</t>
  </si>
  <si>
    <t>Quinnipiac University</t>
  </si>
  <si>
    <t>The College of New Jersey</t>
  </si>
  <si>
    <t xml:space="preserve">Schoolcraft College </t>
  </si>
  <si>
    <t xml:space="preserve">Bradley University </t>
  </si>
  <si>
    <t>No Longer in M2</t>
  </si>
  <si>
    <t>Roger Williams University</t>
  </si>
  <si>
    <t>Providence College</t>
  </si>
  <si>
    <t>University of New Hampshire</t>
  </si>
  <si>
    <t>Central Connecticut State Univ.</t>
  </si>
  <si>
    <t>University of Pennsylvania</t>
  </si>
  <si>
    <t>Seton Hall University</t>
  </si>
  <si>
    <t>Saint Norbert College #</t>
  </si>
  <si>
    <t>University of Wisconsin-Superior #</t>
  </si>
  <si>
    <t>Auburn University #</t>
  </si>
  <si>
    <t>University of Mississippi #</t>
  </si>
  <si>
    <t>Georgia Tech #</t>
  </si>
  <si>
    <t>Neumann University #</t>
  </si>
  <si>
    <t xml:space="preserve">Boise State University </t>
  </si>
  <si>
    <t xml:space="preserve">Texas A&amp;M University </t>
  </si>
  <si>
    <t xml:space="preserve">Northern Arizona University </t>
  </si>
  <si>
    <t xml:space="preserve">Loyola Marymount University </t>
  </si>
  <si>
    <t xml:space="preserve">Texas Christian University </t>
  </si>
  <si>
    <t xml:space="preserve">Texas State University </t>
  </si>
  <si>
    <t xml:space="preserve">University of Southern Cal </t>
  </si>
  <si>
    <t xml:space="preserve">Utah Valley University </t>
  </si>
  <si>
    <t xml:space="preserve">Milwaukee School of Engineering </t>
  </si>
  <si>
    <t xml:space="preserve">University of Wisc.-Oshkosh </t>
  </si>
  <si>
    <t xml:space="preserve">Marquette University </t>
  </si>
  <si>
    <t xml:space="preserve">Illinois State University </t>
  </si>
  <si>
    <t xml:space="preserve">South Dakota State University </t>
  </si>
  <si>
    <t xml:space="preserve">University of Arkansas </t>
  </si>
  <si>
    <t xml:space="preserve">University of Minnesota-Crookston </t>
  </si>
  <si>
    <t xml:space="preserve">Maryville University </t>
  </si>
  <si>
    <t xml:space="preserve">Bemidji State University* </t>
  </si>
  <si>
    <t xml:space="preserve">College of The Holy Cross* </t>
  </si>
  <si>
    <t>East Carolina University*</t>
  </si>
  <si>
    <t xml:space="preserve">Minnesota State University-Moorhead* </t>
  </si>
  <si>
    <t xml:space="preserve">Northern Michigan University* </t>
  </si>
  <si>
    <t>Saint Anselm College*</t>
  </si>
  <si>
    <t>Siena University</t>
  </si>
  <si>
    <t>Virginia Tech</t>
  </si>
  <si>
    <t>Southern New Hampshire Univ*</t>
  </si>
  <si>
    <t xml:space="preserve">Baylor University* </t>
  </si>
  <si>
    <t>Bryant University*</t>
  </si>
  <si>
    <t>Creighton University</t>
  </si>
  <si>
    <t>Drexel University*</t>
  </si>
  <si>
    <t xml:space="preserve">Eastern Washington University* </t>
  </si>
  <si>
    <t>Keene State College*</t>
  </si>
  <si>
    <t>Lehigh University</t>
  </si>
  <si>
    <t xml:space="preserve">Merrimack College* </t>
  </si>
  <si>
    <t xml:space="preserve">San Jose State University* </t>
  </si>
  <si>
    <t>Union College #*</t>
  </si>
  <si>
    <t xml:space="preserve">UCLA* </t>
  </si>
  <si>
    <t>University of Dayton*</t>
  </si>
  <si>
    <t>University of Louisville*</t>
  </si>
  <si>
    <t xml:space="preserve">University of Wisconsin-Milwaukee* </t>
  </si>
  <si>
    <t>SUNY-Cortland*</t>
  </si>
  <si>
    <r>
      <t xml:space="preserve">Cornell University </t>
    </r>
    <r>
      <rPr>
        <b/>
        <i/>
        <sz val="11"/>
        <rFont val="Calibri"/>
        <family val="2"/>
        <scheme val="minor"/>
      </rPr>
      <t>#*</t>
    </r>
  </si>
  <si>
    <t>Elon University*</t>
  </si>
  <si>
    <t>Gonzaga University*</t>
  </si>
  <si>
    <t>James Madison University*</t>
  </si>
  <si>
    <t>Misericordia University #*</t>
  </si>
  <si>
    <t>Princeton University*</t>
  </si>
  <si>
    <t xml:space="preserve">University of Idaho* </t>
  </si>
  <si>
    <t>George Mason University</t>
  </si>
  <si>
    <t>* = Not in good ACHA standing</t>
  </si>
  <si>
    <t># = Not eligible for Postseason play</t>
  </si>
  <si>
    <t xml:space="preserve">Montana Tech </t>
  </si>
  <si>
    <t>Saint Mary's University of Minnesota</t>
  </si>
  <si>
    <t>Weber State University</t>
  </si>
  <si>
    <t>Utah State University</t>
  </si>
  <si>
    <t>St. Bonaventure University</t>
  </si>
  <si>
    <t>University of Mass.-Amherst</t>
  </si>
  <si>
    <t>Connecticut College</t>
  </si>
  <si>
    <t>Northeastern University</t>
  </si>
  <si>
    <t>Sacred Heart University</t>
  </si>
  <si>
    <t>Boston College</t>
  </si>
  <si>
    <t>Clarkson University</t>
  </si>
  <si>
    <t>Ohio University</t>
  </si>
  <si>
    <t>West Virginia University</t>
  </si>
  <si>
    <t>University of Saint Thomas</t>
  </si>
  <si>
    <t>Concordia University of Wisconsin</t>
  </si>
  <si>
    <t>University of Missouri</t>
  </si>
  <si>
    <t>University of Iowa</t>
  </si>
  <si>
    <t>University of Jamestown</t>
  </si>
  <si>
    <t>Lewis University</t>
  </si>
  <si>
    <t>University of Illinois</t>
  </si>
  <si>
    <t>University of Wisc.-Eau Claire</t>
  </si>
  <si>
    <t>Saint Johns University</t>
  </si>
  <si>
    <t>Aurora University</t>
  </si>
  <si>
    <t>University of Wisc.-LaCrosse</t>
  </si>
  <si>
    <t>Bethel University</t>
  </si>
  <si>
    <t>Oklahoma State University</t>
  </si>
  <si>
    <t>University of New Mexico</t>
  </si>
  <si>
    <t>University of Montana</t>
  </si>
  <si>
    <t>University of Texas</t>
  </si>
  <si>
    <t>Southern Methodist University</t>
  </si>
  <si>
    <t>MSU-Denver</t>
  </si>
  <si>
    <t>Colorado State University</t>
  </si>
  <si>
    <t>Western Washington University</t>
  </si>
  <si>
    <t>Washington State University</t>
  </si>
  <si>
    <t xml:space="preserve">University of California-San Diego </t>
  </si>
  <si>
    <t>Marist University</t>
  </si>
  <si>
    <t>University at Buffalo #</t>
  </si>
  <si>
    <t>Brockport State University #</t>
  </si>
  <si>
    <t>University of Mass.-Lowell</t>
  </si>
  <si>
    <t>Binghamton University</t>
  </si>
  <si>
    <t>University of Tennessee</t>
  </si>
  <si>
    <t>University of Tampa</t>
  </si>
  <si>
    <t>University of Alabama</t>
  </si>
  <si>
    <t>University of Minnesota</t>
  </si>
  <si>
    <t>Trine University</t>
  </si>
  <si>
    <t>DePaul University</t>
  </si>
  <si>
    <t>University of Wyoming</t>
  </si>
  <si>
    <t xml:space="preserve">University of Houston </t>
  </si>
  <si>
    <t>University of Florida</t>
  </si>
  <si>
    <t>University Georgia</t>
  </si>
  <si>
    <t>University of Connecticut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</si>
</sst>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B0F0"/>
      <name val="Calibri"/>
      <family val="2"/>
      <scheme val="minor"/>
    </font>
    <font>
      <b/>
      <i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5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0" xfId="0" applyFont="1" applyFill="1"/>
    <xf numFmtId="0" fontId="0" fillId="3" borderId="0" xfId="0" applyFill="1" applyAlignment="1">
      <alignment horizontal="center"/>
    </xf>
    <xf numFmtId="164" fontId="0" fillId="3" borderId="0" xfId="0" applyNumberForma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0" fillId="3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2" borderId="0" xfId="0" applyFont="1" applyFill="1"/>
    <xf numFmtId="0" fontId="7" fillId="0" borderId="0" xfId="0" applyFont="1" applyAlignment="1">
      <alignment horizontal="left"/>
    </xf>
    <xf numFmtId="0" fontId="6" fillId="4" borderId="0" xfId="0" applyFont="1" applyFill="1"/>
    <xf numFmtId="0" fontId="0" fillId="4" borderId="0" xfId="0" applyFill="1" applyAlignment="1">
      <alignment horizontal="center"/>
    </xf>
    <xf numFmtId="0" fontId="3" fillId="4" borderId="0" xfId="0" applyFont="1" applyFill="1" applyAlignment="1">
      <alignment horizontal="center"/>
    </xf>
    <xf numFmtId="164" fontId="0" fillId="4" borderId="0" xfId="0" applyNumberForma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7" fillId="4" borderId="0" xfId="0" applyFont="1" applyFill="1"/>
    <xf numFmtId="0" fontId="4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99545-2221-4558-900A-62759A63A5BA}">
  <dimension ref="A1:I230"/>
  <sheetViews>
    <sheetView tabSelected="1" topLeftCell="A189" zoomScale="96" zoomScaleNormal="96" workbookViewId="0">
      <selection activeCell="I209" sqref="I209"/>
    </sheetView>
  </sheetViews>
  <sheetFormatPr defaultRowHeight="14.5" x14ac:dyDescent="0.35"/>
  <cols>
    <col min="1" max="1" width="5.81640625" style="1" customWidth="1"/>
    <col min="2" max="2" width="40.26953125" style="18" bestFit="1" customWidth="1"/>
    <col min="3" max="4" width="4" style="1" customWidth="1"/>
    <col min="5" max="5" width="7.54296875" style="1" customWidth="1"/>
    <col min="6" max="6" width="10.81640625" style="1" customWidth="1"/>
    <col min="7" max="7" width="9.1796875" style="2"/>
    <col min="8" max="8" width="14.453125" style="1" customWidth="1"/>
    <col min="233" max="233" width="5.81640625" customWidth="1"/>
    <col min="234" max="234" width="40.26953125" bestFit="1" customWidth="1"/>
    <col min="235" max="236" width="4" customWidth="1"/>
    <col min="237" max="237" width="5.26953125" customWidth="1"/>
    <col min="238" max="238" width="6.54296875" customWidth="1"/>
    <col min="239" max="239" width="7.54296875" customWidth="1"/>
    <col min="242" max="242" width="8.453125" customWidth="1"/>
    <col min="489" max="489" width="5.81640625" customWidth="1"/>
    <col min="490" max="490" width="40.26953125" bestFit="1" customWidth="1"/>
    <col min="491" max="492" width="4" customWidth="1"/>
    <col min="493" max="493" width="5.26953125" customWidth="1"/>
    <col min="494" max="494" width="6.54296875" customWidth="1"/>
    <col min="495" max="495" width="7.54296875" customWidth="1"/>
    <col min="498" max="498" width="8.453125" customWidth="1"/>
    <col min="745" max="745" width="5.81640625" customWidth="1"/>
    <col min="746" max="746" width="40.26953125" bestFit="1" customWidth="1"/>
    <col min="747" max="748" width="4" customWidth="1"/>
    <col min="749" max="749" width="5.26953125" customWidth="1"/>
    <col min="750" max="750" width="6.54296875" customWidth="1"/>
    <col min="751" max="751" width="7.54296875" customWidth="1"/>
    <col min="754" max="754" width="8.453125" customWidth="1"/>
    <col min="1001" max="1001" width="5.81640625" customWidth="1"/>
    <col min="1002" max="1002" width="40.26953125" bestFit="1" customWidth="1"/>
    <col min="1003" max="1004" width="4" customWidth="1"/>
    <col min="1005" max="1005" width="5.26953125" customWidth="1"/>
    <col min="1006" max="1006" width="6.54296875" customWidth="1"/>
    <col min="1007" max="1007" width="7.54296875" customWidth="1"/>
    <col min="1010" max="1010" width="8.453125" customWidth="1"/>
    <col min="1257" max="1257" width="5.81640625" customWidth="1"/>
    <col min="1258" max="1258" width="40.26953125" bestFit="1" customWidth="1"/>
    <col min="1259" max="1260" width="4" customWidth="1"/>
    <col min="1261" max="1261" width="5.26953125" customWidth="1"/>
    <col min="1262" max="1262" width="6.54296875" customWidth="1"/>
    <col min="1263" max="1263" width="7.54296875" customWidth="1"/>
    <col min="1266" max="1266" width="8.453125" customWidth="1"/>
    <col min="1513" max="1513" width="5.81640625" customWidth="1"/>
    <col min="1514" max="1514" width="40.26953125" bestFit="1" customWidth="1"/>
    <col min="1515" max="1516" width="4" customWidth="1"/>
    <col min="1517" max="1517" width="5.26953125" customWidth="1"/>
    <col min="1518" max="1518" width="6.54296875" customWidth="1"/>
    <col min="1519" max="1519" width="7.54296875" customWidth="1"/>
    <col min="1522" max="1522" width="8.453125" customWidth="1"/>
    <col min="1769" max="1769" width="5.81640625" customWidth="1"/>
    <col min="1770" max="1770" width="40.26953125" bestFit="1" customWidth="1"/>
    <col min="1771" max="1772" width="4" customWidth="1"/>
    <col min="1773" max="1773" width="5.26953125" customWidth="1"/>
    <col min="1774" max="1774" width="6.54296875" customWidth="1"/>
    <col min="1775" max="1775" width="7.54296875" customWidth="1"/>
    <col min="1778" max="1778" width="8.453125" customWidth="1"/>
    <col min="2025" max="2025" width="5.81640625" customWidth="1"/>
    <col min="2026" max="2026" width="40.26953125" bestFit="1" customWidth="1"/>
    <col min="2027" max="2028" width="4" customWidth="1"/>
    <col min="2029" max="2029" width="5.26953125" customWidth="1"/>
    <col min="2030" max="2030" width="6.54296875" customWidth="1"/>
    <col min="2031" max="2031" width="7.54296875" customWidth="1"/>
    <col min="2034" max="2034" width="8.453125" customWidth="1"/>
    <col min="2281" max="2281" width="5.81640625" customWidth="1"/>
    <col min="2282" max="2282" width="40.26953125" bestFit="1" customWidth="1"/>
    <col min="2283" max="2284" width="4" customWidth="1"/>
    <col min="2285" max="2285" width="5.26953125" customWidth="1"/>
    <col min="2286" max="2286" width="6.54296875" customWidth="1"/>
    <col min="2287" max="2287" width="7.54296875" customWidth="1"/>
    <col min="2290" max="2290" width="8.453125" customWidth="1"/>
    <col min="2537" max="2537" width="5.81640625" customWidth="1"/>
    <col min="2538" max="2538" width="40.26953125" bestFit="1" customWidth="1"/>
    <col min="2539" max="2540" width="4" customWidth="1"/>
    <col min="2541" max="2541" width="5.26953125" customWidth="1"/>
    <col min="2542" max="2542" width="6.54296875" customWidth="1"/>
    <col min="2543" max="2543" width="7.54296875" customWidth="1"/>
    <col min="2546" max="2546" width="8.453125" customWidth="1"/>
    <col min="2793" max="2793" width="5.81640625" customWidth="1"/>
    <col min="2794" max="2794" width="40.26953125" bestFit="1" customWidth="1"/>
    <col min="2795" max="2796" width="4" customWidth="1"/>
    <col min="2797" max="2797" width="5.26953125" customWidth="1"/>
    <col min="2798" max="2798" width="6.54296875" customWidth="1"/>
    <col min="2799" max="2799" width="7.54296875" customWidth="1"/>
    <col min="2802" max="2802" width="8.453125" customWidth="1"/>
    <col min="3049" max="3049" width="5.81640625" customWidth="1"/>
    <col min="3050" max="3050" width="40.26953125" bestFit="1" customWidth="1"/>
    <col min="3051" max="3052" width="4" customWidth="1"/>
    <col min="3053" max="3053" width="5.26953125" customWidth="1"/>
    <col min="3054" max="3054" width="6.54296875" customWidth="1"/>
    <col min="3055" max="3055" width="7.54296875" customWidth="1"/>
    <col min="3058" max="3058" width="8.453125" customWidth="1"/>
    <col min="3305" max="3305" width="5.81640625" customWidth="1"/>
    <col min="3306" max="3306" width="40.26953125" bestFit="1" customWidth="1"/>
    <col min="3307" max="3308" width="4" customWidth="1"/>
    <col min="3309" max="3309" width="5.26953125" customWidth="1"/>
    <col min="3310" max="3310" width="6.54296875" customWidth="1"/>
    <col min="3311" max="3311" width="7.54296875" customWidth="1"/>
    <col min="3314" max="3314" width="8.453125" customWidth="1"/>
    <col min="3561" max="3561" width="5.81640625" customWidth="1"/>
    <col min="3562" max="3562" width="40.26953125" bestFit="1" customWidth="1"/>
    <col min="3563" max="3564" width="4" customWidth="1"/>
    <col min="3565" max="3565" width="5.26953125" customWidth="1"/>
    <col min="3566" max="3566" width="6.54296875" customWidth="1"/>
    <col min="3567" max="3567" width="7.54296875" customWidth="1"/>
    <col min="3570" max="3570" width="8.453125" customWidth="1"/>
    <col min="3817" max="3817" width="5.81640625" customWidth="1"/>
    <col min="3818" max="3818" width="40.26953125" bestFit="1" customWidth="1"/>
    <col min="3819" max="3820" width="4" customWidth="1"/>
    <col min="3821" max="3821" width="5.26953125" customWidth="1"/>
    <col min="3822" max="3822" width="6.54296875" customWidth="1"/>
    <col min="3823" max="3823" width="7.54296875" customWidth="1"/>
    <col min="3826" max="3826" width="8.453125" customWidth="1"/>
    <col min="4073" max="4073" width="5.81640625" customWidth="1"/>
    <col min="4074" max="4074" width="40.26953125" bestFit="1" customWidth="1"/>
    <col min="4075" max="4076" width="4" customWidth="1"/>
    <col min="4077" max="4077" width="5.26953125" customWidth="1"/>
    <col min="4078" max="4078" width="6.54296875" customWidth="1"/>
    <col min="4079" max="4079" width="7.54296875" customWidth="1"/>
    <col min="4082" max="4082" width="8.453125" customWidth="1"/>
    <col min="4329" max="4329" width="5.81640625" customWidth="1"/>
    <col min="4330" max="4330" width="40.26953125" bestFit="1" customWidth="1"/>
    <col min="4331" max="4332" width="4" customWidth="1"/>
    <col min="4333" max="4333" width="5.26953125" customWidth="1"/>
    <col min="4334" max="4334" width="6.54296875" customWidth="1"/>
    <col min="4335" max="4335" width="7.54296875" customWidth="1"/>
    <col min="4338" max="4338" width="8.453125" customWidth="1"/>
    <col min="4585" max="4585" width="5.81640625" customWidth="1"/>
    <col min="4586" max="4586" width="40.26953125" bestFit="1" customWidth="1"/>
    <col min="4587" max="4588" width="4" customWidth="1"/>
    <col min="4589" max="4589" width="5.26953125" customWidth="1"/>
    <col min="4590" max="4590" width="6.54296875" customWidth="1"/>
    <col min="4591" max="4591" width="7.54296875" customWidth="1"/>
    <col min="4594" max="4594" width="8.453125" customWidth="1"/>
    <col min="4841" max="4841" width="5.81640625" customWidth="1"/>
    <col min="4842" max="4842" width="40.26953125" bestFit="1" customWidth="1"/>
    <col min="4843" max="4844" width="4" customWidth="1"/>
    <col min="4845" max="4845" width="5.26953125" customWidth="1"/>
    <col min="4846" max="4846" width="6.54296875" customWidth="1"/>
    <col min="4847" max="4847" width="7.54296875" customWidth="1"/>
    <col min="4850" max="4850" width="8.453125" customWidth="1"/>
    <col min="5097" max="5097" width="5.81640625" customWidth="1"/>
    <col min="5098" max="5098" width="40.26953125" bestFit="1" customWidth="1"/>
    <col min="5099" max="5100" width="4" customWidth="1"/>
    <col min="5101" max="5101" width="5.26953125" customWidth="1"/>
    <col min="5102" max="5102" width="6.54296875" customWidth="1"/>
    <col min="5103" max="5103" width="7.54296875" customWidth="1"/>
    <col min="5106" max="5106" width="8.453125" customWidth="1"/>
    <col min="5353" max="5353" width="5.81640625" customWidth="1"/>
    <col min="5354" max="5354" width="40.26953125" bestFit="1" customWidth="1"/>
    <col min="5355" max="5356" width="4" customWidth="1"/>
    <col min="5357" max="5357" width="5.26953125" customWidth="1"/>
    <col min="5358" max="5358" width="6.54296875" customWidth="1"/>
    <col min="5359" max="5359" width="7.54296875" customWidth="1"/>
    <col min="5362" max="5362" width="8.453125" customWidth="1"/>
    <col min="5609" max="5609" width="5.81640625" customWidth="1"/>
    <col min="5610" max="5610" width="40.26953125" bestFit="1" customWidth="1"/>
    <col min="5611" max="5612" width="4" customWidth="1"/>
    <col min="5613" max="5613" width="5.26953125" customWidth="1"/>
    <col min="5614" max="5614" width="6.54296875" customWidth="1"/>
    <col min="5615" max="5615" width="7.54296875" customWidth="1"/>
    <col min="5618" max="5618" width="8.453125" customWidth="1"/>
    <col min="5865" max="5865" width="5.81640625" customWidth="1"/>
    <col min="5866" max="5866" width="40.26953125" bestFit="1" customWidth="1"/>
    <col min="5867" max="5868" width="4" customWidth="1"/>
    <col min="5869" max="5869" width="5.26953125" customWidth="1"/>
    <col min="5870" max="5870" width="6.54296875" customWidth="1"/>
    <col min="5871" max="5871" width="7.54296875" customWidth="1"/>
    <col min="5874" max="5874" width="8.453125" customWidth="1"/>
    <col min="6121" max="6121" width="5.81640625" customWidth="1"/>
    <col min="6122" max="6122" width="40.26953125" bestFit="1" customWidth="1"/>
    <col min="6123" max="6124" width="4" customWidth="1"/>
    <col min="6125" max="6125" width="5.26953125" customWidth="1"/>
    <col min="6126" max="6126" width="6.54296875" customWidth="1"/>
    <col min="6127" max="6127" width="7.54296875" customWidth="1"/>
    <col min="6130" max="6130" width="8.453125" customWidth="1"/>
    <col min="6377" max="6377" width="5.81640625" customWidth="1"/>
    <col min="6378" max="6378" width="40.26953125" bestFit="1" customWidth="1"/>
    <col min="6379" max="6380" width="4" customWidth="1"/>
    <col min="6381" max="6381" width="5.26953125" customWidth="1"/>
    <col min="6382" max="6382" width="6.54296875" customWidth="1"/>
    <col min="6383" max="6383" width="7.54296875" customWidth="1"/>
    <col min="6386" max="6386" width="8.453125" customWidth="1"/>
    <col min="6633" max="6633" width="5.81640625" customWidth="1"/>
    <col min="6634" max="6634" width="40.26953125" bestFit="1" customWidth="1"/>
    <col min="6635" max="6636" width="4" customWidth="1"/>
    <col min="6637" max="6637" width="5.26953125" customWidth="1"/>
    <col min="6638" max="6638" width="6.54296875" customWidth="1"/>
    <col min="6639" max="6639" width="7.54296875" customWidth="1"/>
    <col min="6642" max="6642" width="8.453125" customWidth="1"/>
    <col min="6889" max="6889" width="5.81640625" customWidth="1"/>
    <col min="6890" max="6890" width="40.26953125" bestFit="1" customWidth="1"/>
    <col min="6891" max="6892" width="4" customWidth="1"/>
    <col min="6893" max="6893" width="5.26953125" customWidth="1"/>
    <col min="6894" max="6894" width="6.54296875" customWidth="1"/>
    <col min="6895" max="6895" width="7.54296875" customWidth="1"/>
    <col min="6898" max="6898" width="8.453125" customWidth="1"/>
    <col min="7145" max="7145" width="5.81640625" customWidth="1"/>
    <col min="7146" max="7146" width="40.26953125" bestFit="1" customWidth="1"/>
    <col min="7147" max="7148" width="4" customWidth="1"/>
    <col min="7149" max="7149" width="5.26953125" customWidth="1"/>
    <col min="7150" max="7150" width="6.54296875" customWidth="1"/>
    <col min="7151" max="7151" width="7.54296875" customWidth="1"/>
    <col min="7154" max="7154" width="8.453125" customWidth="1"/>
    <col min="7401" max="7401" width="5.81640625" customWidth="1"/>
    <col min="7402" max="7402" width="40.26953125" bestFit="1" customWidth="1"/>
    <col min="7403" max="7404" width="4" customWidth="1"/>
    <col min="7405" max="7405" width="5.26953125" customWidth="1"/>
    <col min="7406" max="7406" width="6.54296875" customWidth="1"/>
    <col min="7407" max="7407" width="7.54296875" customWidth="1"/>
    <col min="7410" max="7410" width="8.453125" customWidth="1"/>
    <col min="7657" max="7657" width="5.81640625" customWidth="1"/>
    <col min="7658" max="7658" width="40.26953125" bestFit="1" customWidth="1"/>
    <col min="7659" max="7660" width="4" customWidth="1"/>
    <col min="7661" max="7661" width="5.26953125" customWidth="1"/>
    <col min="7662" max="7662" width="6.54296875" customWidth="1"/>
    <col min="7663" max="7663" width="7.54296875" customWidth="1"/>
    <col min="7666" max="7666" width="8.453125" customWidth="1"/>
    <col min="7913" max="7913" width="5.81640625" customWidth="1"/>
    <col min="7914" max="7914" width="40.26953125" bestFit="1" customWidth="1"/>
    <col min="7915" max="7916" width="4" customWidth="1"/>
    <col min="7917" max="7917" width="5.26953125" customWidth="1"/>
    <col min="7918" max="7918" width="6.54296875" customWidth="1"/>
    <col min="7919" max="7919" width="7.54296875" customWidth="1"/>
    <col min="7922" max="7922" width="8.453125" customWidth="1"/>
    <col min="8169" max="8169" width="5.81640625" customWidth="1"/>
    <col min="8170" max="8170" width="40.26953125" bestFit="1" customWidth="1"/>
    <col min="8171" max="8172" width="4" customWidth="1"/>
    <col min="8173" max="8173" width="5.26953125" customWidth="1"/>
    <col min="8174" max="8174" width="6.54296875" customWidth="1"/>
    <col min="8175" max="8175" width="7.54296875" customWidth="1"/>
    <col min="8178" max="8178" width="8.453125" customWidth="1"/>
    <col min="8425" max="8425" width="5.81640625" customWidth="1"/>
    <col min="8426" max="8426" width="40.26953125" bestFit="1" customWidth="1"/>
    <col min="8427" max="8428" width="4" customWidth="1"/>
    <col min="8429" max="8429" width="5.26953125" customWidth="1"/>
    <col min="8430" max="8430" width="6.54296875" customWidth="1"/>
    <col min="8431" max="8431" width="7.54296875" customWidth="1"/>
    <col min="8434" max="8434" width="8.453125" customWidth="1"/>
    <col min="8681" max="8681" width="5.81640625" customWidth="1"/>
    <col min="8682" max="8682" width="40.26953125" bestFit="1" customWidth="1"/>
    <col min="8683" max="8684" width="4" customWidth="1"/>
    <col min="8685" max="8685" width="5.26953125" customWidth="1"/>
    <col min="8686" max="8686" width="6.54296875" customWidth="1"/>
    <col min="8687" max="8687" width="7.54296875" customWidth="1"/>
    <col min="8690" max="8690" width="8.453125" customWidth="1"/>
    <col min="8937" max="8937" width="5.81640625" customWidth="1"/>
    <col min="8938" max="8938" width="40.26953125" bestFit="1" customWidth="1"/>
    <col min="8939" max="8940" width="4" customWidth="1"/>
    <col min="8941" max="8941" width="5.26953125" customWidth="1"/>
    <col min="8942" max="8942" width="6.54296875" customWidth="1"/>
    <col min="8943" max="8943" width="7.54296875" customWidth="1"/>
    <col min="8946" max="8946" width="8.453125" customWidth="1"/>
    <col min="9193" max="9193" width="5.81640625" customWidth="1"/>
    <col min="9194" max="9194" width="40.26953125" bestFit="1" customWidth="1"/>
    <col min="9195" max="9196" width="4" customWidth="1"/>
    <col min="9197" max="9197" width="5.26953125" customWidth="1"/>
    <col min="9198" max="9198" width="6.54296875" customWidth="1"/>
    <col min="9199" max="9199" width="7.54296875" customWidth="1"/>
    <col min="9202" max="9202" width="8.453125" customWidth="1"/>
    <col min="9449" max="9449" width="5.81640625" customWidth="1"/>
    <col min="9450" max="9450" width="40.26953125" bestFit="1" customWidth="1"/>
    <col min="9451" max="9452" width="4" customWidth="1"/>
    <col min="9453" max="9453" width="5.26953125" customWidth="1"/>
    <col min="9454" max="9454" width="6.54296875" customWidth="1"/>
    <col min="9455" max="9455" width="7.54296875" customWidth="1"/>
    <col min="9458" max="9458" width="8.453125" customWidth="1"/>
    <col min="9705" max="9705" width="5.81640625" customWidth="1"/>
    <col min="9706" max="9706" width="40.26953125" bestFit="1" customWidth="1"/>
    <col min="9707" max="9708" width="4" customWidth="1"/>
    <col min="9709" max="9709" width="5.26953125" customWidth="1"/>
    <col min="9710" max="9710" width="6.54296875" customWidth="1"/>
    <col min="9711" max="9711" width="7.54296875" customWidth="1"/>
    <col min="9714" max="9714" width="8.453125" customWidth="1"/>
    <col min="9961" max="9961" width="5.81640625" customWidth="1"/>
    <col min="9962" max="9962" width="40.26953125" bestFit="1" customWidth="1"/>
    <col min="9963" max="9964" width="4" customWidth="1"/>
    <col min="9965" max="9965" width="5.26953125" customWidth="1"/>
    <col min="9966" max="9966" width="6.54296875" customWidth="1"/>
    <col min="9967" max="9967" width="7.54296875" customWidth="1"/>
    <col min="9970" max="9970" width="8.453125" customWidth="1"/>
    <col min="10217" max="10217" width="5.81640625" customWidth="1"/>
    <col min="10218" max="10218" width="40.26953125" bestFit="1" customWidth="1"/>
    <col min="10219" max="10220" width="4" customWidth="1"/>
    <col min="10221" max="10221" width="5.26953125" customWidth="1"/>
    <col min="10222" max="10222" width="6.54296875" customWidth="1"/>
    <col min="10223" max="10223" width="7.54296875" customWidth="1"/>
    <col min="10226" max="10226" width="8.453125" customWidth="1"/>
    <col min="10473" max="10473" width="5.81640625" customWidth="1"/>
    <col min="10474" max="10474" width="40.26953125" bestFit="1" customWidth="1"/>
    <col min="10475" max="10476" width="4" customWidth="1"/>
    <col min="10477" max="10477" width="5.26953125" customWidth="1"/>
    <col min="10478" max="10478" width="6.54296875" customWidth="1"/>
    <col min="10479" max="10479" width="7.54296875" customWidth="1"/>
    <col min="10482" max="10482" width="8.453125" customWidth="1"/>
    <col min="10729" max="10729" width="5.81640625" customWidth="1"/>
    <col min="10730" max="10730" width="40.26953125" bestFit="1" customWidth="1"/>
    <col min="10731" max="10732" width="4" customWidth="1"/>
    <col min="10733" max="10733" width="5.26953125" customWidth="1"/>
    <col min="10734" max="10734" width="6.54296875" customWidth="1"/>
    <col min="10735" max="10735" width="7.54296875" customWidth="1"/>
    <col min="10738" max="10738" width="8.453125" customWidth="1"/>
    <col min="10985" max="10985" width="5.81640625" customWidth="1"/>
    <col min="10986" max="10986" width="40.26953125" bestFit="1" customWidth="1"/>
    <col min="10987" max="10988" width="4" customWidth="1"/>
    <col min="10989" max="10989" width="5.26953125" customWidth="1"/>
    <col min="10990" max="10990" width="6.54296875" customWidth="1"/>
    <col min="10991" max="10991" width="7.54296875" customWidth="1"/>
    <col min="10994" max="10994" width="8.453125" customWidth="1"/>
    <col min="11241" max="11241" width="5.81640625" customWidth="1"/>
    <col min="11242" max="11242" width="40.26953125" bestFit="1" customWidth="1"/>
    <col min="11243" max="11244" width="4" customWidth="1"/>
    <col min="11245" max="11245" width="5.26953125" customWidth="1"/>
    <col min="11246" max="11246" width="6.54296875" customWidth="1"/>
    <col min="11247" max="11247" width="7.54296875" customWidth="1"/>
    <col min="11250" max="11250" width="8.453125" customWidth="1"/>
    <col min="11497" max="11497" width="5.81640625" customWidth="1"/>
    <col min="11498" max="11498" width="40.26953125" bestFit="1" customWidth="1"/>
    <col min="11499" max="11500" width="4" customWidth="1"/>
    <col min="11501" max="11501" width="5.26953125" customWidth="1"/>
    <col min="11502" max="11502" width="6.54296875" customWidth="1"/>
    <col min="11503" max="11503" width="7.54296875" customWidth="1"/>
    <col min="11506" max="11506" width="8.453125" customWidth="1"/>
    <col min="11753" max="11753" width="5.81640625" customWidth="1"/>
    <col min="11754" max="11754" width="40.26953125" bestFit="1" customWidth="1"/>
    <col min="11755" max="11756" width="4" customWidth="1"/>
    <col min="11757" max="11757" width="5.26953125" customWidth="1"/>
    <col min="11758" max="11758" width="6.54296875" customWidth="1"/>
    <col min="11759" max="11759" width="7.54296875" customWidth="1"/>
    <col min="11762" max="11762" width="8.453125" customWidth="1"/>
    <col min="12009" max="12009" width="5.81640625" customWidth="1"/>
    <col min="12010" max="12010" width="40.26953125" bestFit="1" customWidth="1"/>
    <col min="12011" max="12012" width="4" customWidth="1"/>
    <col min="12013" max="12013" width="5.26953125" customWidth="1"/>
    <col min="12014" max="12014" width="6.54296875" customWidth="1"/>
    <col min="12015" max="12015" width="7.54296875" customWidth="1"/>
    <col min="12018" max="12018" width="8.453125" customWidth="1"/>
    <col min="12265" max="12265" width="5.81640625" customWidth="1"/>
    <col min="12266" max="12266" width="40.26953125" bestFit="1" customWidth="1"/>
    <col min="12267" max="12268" width="4" customWidth="1"/>
    <col min="12269" max="12269" width="5.26953125" customWidth="1"/>
    <col min="12270" max="12270" width="6.54296875" customWidth="1"/>
    <col min="12271" max="12271" width="7.54296875" customWidth="1"/>
    <col min="12274" max="12274" width="8.453125" customWidth="1"/>
    <col min="12521" max="12521" width="5.81640625" customWidth="1"/>
    <col min="12522" max="12522" width="40.26953125" bestFit="1" customWidth="1"/>
    <col min="12523" max="12524" width="4" customWidth="1"/>
    <col min="12525" max="12525" width="5.26953125" customWidth="1"/>
    <col min="12526" max="12526" width="6.54296875" customWidth="1"/>
    <col min="12527" max="12527" width="7.54296875" customWidth="1"/>
    <col min="12530" max="12530" width="8.453125" customWidth="1"/>
    <col min="12777" max="12777" width="5.81640625" customWidth="1"/>
    <col min="12778" max="12778" width="40.26953125" bestFit="1" customWidth="1"/>
    <col min="12779" max="12780" width="4" customWidth="1"/>
    <col min="12781" max="12781" width="5.26953125" customWidth="1"/>
    <col min="12782" max="12782" width="6.54296875" customWidth="1"/>
    <col min="12783" max="12783" width="7.54296875" customWidth="1"/>
    <col min="12786" max="12786" width="8.453125" customWidth="1"/>
    <col min="13033" max="13033" width="5.81640625" customWidth="1"/>
    <col min="13034" max="13034" width="40.26953125" bestFit="1" customWidth="1"/>
    <col min="13035" max="13036" width="4" customWidth="1"/>
    <col min="13037" max="13037" width="5.26953125" customWidth="1"/>
    <col min="13038" max="13038" width="6.54296875" customWidth="1"/>
    <col min="13039" max="13039" width="7.54296875" customWidth="1"/>
    <col min="13042" max="13042" width="8.453125" customWidth="1"/>
    <col min="13289" max="13289" width="5.81640625" customWidth="1"/>
    <col min="13290" max="13290" width="40.26953125" bestFit="1" customWidth="1"/>
    <col min="13291" max="13292" width="4" customWidth="1"/>
    <col min="13293" max="13293" width="5.26953125" customWidth="1"/>
    <col min="13294" max="13294" width="6.54296875" customWidth="1"/>
    <col min="13295" max="13295" width="7.54296875" customWidth="1"/>
    <col min="13298" max="13298" width="8.453125" customWidth="1"/>
    <col min="13545" max="13545" width="5.81640625" customWidth="1"/>
    <col min="13546" max="13546" width="40.26953125" bestFit="1" customWidth="1"/>
    <col min="13547" max="13548" width="4" customWidth="1"/>
    <col min="13549" max="13549" width="5.26953125" customWidth="1"/>
    <col min="13550" max="13550" width="6.54296875" customWidth="1"/>
    <col min="13551" max="13551" width="7.54296875" customWidth="1"/>
    <col min="13554" max="13554" width="8.453125" customWidth="1"/>
    <col min="13801" max="13801" width="5.81640625" customWidth="1"/>
    <col min="13802" max="13802" width="40.26953125" bestFit="1" customWidth="1"/>
    <col min="13803" max="13804" width="4" customWidth="1"/>
    <col min="13805" max="13805" width="5.26953125" customWidth="1"/>
    <col min="13806" max="13806" width="6.54296875" customWidth="1"/>
    <col min="13807" max="13807" width="7.54296875" customWidth="1"/>
    <col min="13810" max="13810" width="8.453125" customWidth="1"/>
    <col min="14057" max="14057" width="5.81640625" customWidth="1"/>
    <col min="14058" max="14058" width="40.26953125" bestFit="1" customWidth="1"/>
    <col min="14059" max="14060" width="4" customWidth="1"/>
    <col min="14061" max="14061" width="5.26953125" customWidth="1"/>
    <col min="14062" max="14062" width="6.54296875" customWidth="1"/>
    <col min="14063" max="14063" width="7.54296875" customWidth="1"/>
    <col min="14066" max="14066" width="8.453125" customWidth="1"/>
    <col min="14313" max="14313" width="5.81640625" customWidth="1"/>
    <col min="14314" max="14314" width="40.26953125" bestFit="1" customWidth="1"/>
    <col min="14315" max="14316" width="4" customWidth="1"/>
    <col min="14317" max="14317" width="5.26953125" customWidth="1"/>
    <col min="14318" max="14318" width="6.54296875" customWidth="1"/>
    <col min="14319" max="14319" width="7.54296875" customWidth="1"/>
    <col min="14322" max="14322" width="8.453125" customWidth="1"/>
    <col min="14569" max="14569" width="5.81640625" customWidth="1"/>
    <col min="14570" max="14570" width="40.26953125" bestFit="1" customWidth="1"/>
    <col min="14571" max="14572" width="4" customWidth="1"/>
    <col min="14573" max="14573" width="5.26953125" customWidth="1"/>
    <col min="14574" max="14574" width="6.54296875" customWidth="1"/>
    <col min="14575" max="14575" width="7.54296875" customWidth="1"/>
    <col min="14578" max="14578" width="8.453125" customWidth="1"/>
    <col min="14825" max="14825" width="5.81640625" customWidth="1"/>
    <col min="14826" max="14826" width="40.26953125" bestFit="1" customWidth="1"/>
    <col min="14827" max="14828" width="4" customWidth="1"/>
    <col min="14829" max="14829" width="5.26953125" customWidth="1"/>
    <col min="14830" max="14830" width="6.54296875" customWidth="1"/>
    <col min="14831" max="14831" width="7.54296875" customWidth="1"/>
    <col min="14834" max="14834" width="8.453125" customWidth="1"/>
    <col min="15081" max="15081" width="5.81640625" customWidth="1"/>
    <col min="15082" max="15082" width="40.26953125" bestFit="1" customWidth="1"/>
    <col min="15083" max="15084" width="4" customWidth="1"/>
    <col min="15085" max="15085" width="5.26953125" customWidth="1"/>
    <col min="15086" max="15086" width="6.54296875" customWidth="1"/>
    <col min="15087" max="15087" width="7.54296875" customWidth="1"/>
    <col min="15090" max="15090" width="8.453125" customWidth="1"/>
    <col min="15337" max="15337" width="5.81640625" customWidth="1"/>
    <col min="15338" max="15338" width="40.26953125" bestFit="1" customWidth="1"/>
    <col min="15339" max="15340" width="4" customWidth="1"/>
    <col min="15341" max="15341" width="5.26953125" customWidth="1"/>
    <col min="15342" max="15342" width="6.54296875" customWidth="1"/>
    <col min="15343" max="15343" width="7.54296875" customWidth="1"/>
    <col min="15346" max="15346" width="8.453125" customWidth="1"/>
    <col min="15593" max="15593" width="5.81640625" customWidth="1"/>
    <col min="15594" max="15594" width="40.26953125" bestFit="1" customWidth="1"/>
    <col min="15595" max="15596" width="4" customWidth="1"/>
    <col min="15597" max="15597" width="5.26953125" customWidth="1"/>
    <col min="15598" max="15598" width="6.54296875" customWidth="1"/>
    <col min="15599" max="15599" width="7.54296875" customWidth="1"/>
    <col min="15602" max="15602" width="8.453125" customWidth="1"/>
    <col min="15849" max="15849" width="5.81640625" customWidth="1"/>
    <col min="15850" max="15850" width="40.26953125" bestFit="1" customWidth="1"/>
    <col min="15851" max="15852" width="4" customWidth="1"/>
    <col min="15853" max="15853" width="5.26953125" customWidth="1"/>
    <col min="15854" max="15854" width="6.54296875" customWidth="1"/>
    <col min="15855" max="15855" width="7.54296875" customWidth="1"/>
    <col min="15858" max="15858" width="8.453125" customWidth="1"/>
    <col min="16105" max="16105" width="5.81640625" customWidth="1"/>
    <col min="16106" max="16106" width="40.26953125" bestFit="1" customWidth="1"/>
    <col min="16107" max="16108" width="4" customWidth="1"/>
    <col min="16109" max="16109" width="5.26953125" customWidth="1"/>
    <col min="16110" max="16110" width="6.54296875" customWidth="1"/>
    <col min="16111" max="16111" width="7.54296875" customWidth="1"/>
    <col min="16114" max="16114" width="8.453125" customWidth="1"/>
    <col min="16362" max="16362" width="9.1796875" customWidth="1"/>
    <col min="16364" max="16384" width="9.1796875" customWidth="1"/>
  </cols>
  <sheetData>
    <row r="1" spans="1:8" ht="13.5" customHeight="1" x14ac:dyDescent="0.35">
      <c r="B1" s="20" t="s">
        <v>0</v>
      </c>
    </row>
    <row r="2" spans="1:8" s="4" customFormat="1" ht="13.5" customHeight="1" x14ac:dyDescent="0.35">
      <c r="A2" s="3" t="s">
        <v>1</v>
      </c>
      <c r="B2" s="19" t="s">
        <v>2</v>
      </c>
      <c r="C2" s="3" t="s">
        <v>3</v>
      </c>
      <c r="D2" s="3" t="s">
        <v>4</v>
      </c>
      <c r="E2" s="3" t="s">
        <v>5</v>
      </c>
      <c r="F2" s="3" t="s">
        <v>58</v>
      </c>
      <c r="G2" s="5" t="s">
        <v>6</v>
      </c>
      <c r="H2" s="3" t="s">
        <v>59</v>
      </c>
    </row>
    <row r="3" spans="1:8" ht="13.5" customHeight="1" x14ac:dyDescent="0.35">
      <c r="A3" s="1">
        <v>1</v>
      </c>
      <c r="B3" s="19" t="s">
        <v>102</v>
      </c>
      <c r="C3" s="1">
        <v>23</v>
      </c>
      <c r="D3" s="1">
        <v>1</v>
      </c>
      <c r="E3" s="6">
        <f t="shared" ref="E3:E5" si="0">((C3/(C3+D3))*0.8)</f>
        <v>0.76666666666666672</v>
      </c>
      <c r="F3" s="6">
        <v>11.42</v>
      </c>
      <c r="H3" s="6">
        <f>SUM(E3+F3-G3)</f>
        <v>12.186666666666667</v>
      </c>
    </row>
    <row r="4" spans="1:8" ht="13.5" customHeight="1" x14ac:dyDescent="0.35">
      <c r="A4" s="1">
        <v>2</v>
      </c>
      <c r="B4" s="19" t="s">
        <v>103</v>
      </c>
      <c r="C4" s="1">
        <v>16</v>
      </c>
      <c r="D4" s="1">
        <v>4</v>
      </c>
      <c r="E4" s="6">
        <f t="shared" si="0"/>
        <v>0.64000000000000012</v>
      </c>
      <c r="F4" s="6">
        <v>10.56</v>
      </c>
      <c r="G4" s="7"/>
      <c r="H4" s="6">
        <f t="shared" ref="H4:H26" si="1">SUM(E4+F4-G4)</f>
        <v>11.200000000000001</v>
      </c>
    </row>
    <row r="5" spans="1:8" ht="13.5" customHeight="1" x14ac:dyDescent="0.35">
      <c r="A5" s="1">
        <v>3</v>
      </c>
      <c r="B5" s="19" t="s">
        <v>176</v>
      </c>
      <c r="C5" s="1">
        <v>16</v>
      </c>
      <c r="D5" s="1">
        <v>4</v>
      </c>
      <c r="E5" s="6">
        <f t="shared" si="0"/>
        <v>0.64000000000000012</v>
      </c>
      <c r="F5" s="6">
        <v>10.31</v>
      </c>
      <c r="H5" s="6">
        <f t="shared" si="1"/>
        <v>10.950000000000001</v>
      </c>
    </row>
    <row r="6" spans="1:8" ht="13.5" customHeight="1" x14ac:dyDescent="0.35">
      <c r="A6" s="1">
        <v>4</v>
      </c>
      <c r="B6" s="19" t="s">
        <v>177</v>
      </c>
      <c r="C6" s="1">
        <v>17</v>
      </c>
      <c r="D6" s="1">
        <v>9</v>
      </c>
      <c r="E6" s="6">
        <f t="shared" ref="E6:E16" si="2">((C6/(C6+D6))*0.8)</f>
        <v>0.52307692307692311</v>
      </c>
      <c r="F6" s="6">
        <v>10.050000000000001</v>
      </c>
      <c r="G6" s="7"/>
      <c r="H6" s="6">
        <f t="shared" ref="H6:H16" si="3">SUM(E6+F6-G6)</f>
        <v>10.573076923076924</v>
      </c>
    </row>
    <row r="7" spans="1:8" ht="13.5" customHeight="1" x14ac:dyDescent="0.35">
      <c r="A7" s="1">
        <v>5</v>
      </c>
      <c r="B7" s="19" t="s">
        <v>8</v>
      </c>
      <c r="C7" s="1">
        <v>17</v>
      </c>
      <c r="D7" s="1">
        <v>7</v>
      </c>
      <c r="E7" s="6">
        <f t="shared" si="2"/>
        <v>0.56666666666666676</v>
      </c>
      <c r="F7" s="6">
        <v>9.93</v>
      </c>
      <c r="G7" s="7"/>
      <c r="H7" s="6">
        <f t="shared" si="3"/>
        <v>10.496666666666666</v>
      </c>
    </row>
    <row r="8" spans="1:8" ht="13.5" customHeight="1" x14ac:dyDescent="0.35">
      <c r="A8" s="1">
        <v>6</v>
      </c>
      <c r="B8" s="19" t="s">
        <v>61</v>
      </c>
      <c r="C8" s="1">
        <v>17</v>
      </c>
      <c r="D8" s="1">
        <v>7</v>
      </c>
      <c r="E8" s="6">
        <f t="shared" si="2"/>
        <v>0.56666666666666676</v>
      </c>
      <c r="F8" s="6">
        <v>9.6300000000000008</v>
      </c>
      <c r="G8" s="7"/>
      <c r="H8" s="6">
        <f t="shared" si="3"/>
        <v>10.196666666666667</v>
      </c>
    </row>
    <row r="9" spans="1:8" ht="13.5" customHeight="1" x14ac:dyDescent="0.35">
      <c r="A9" s="1">
        <v>7</v>
      </c>
      <c r="B9" s="19" t="s">
        <v>104</v>
      </c>
      <c r="C9" s="1">
        <v>10</v>
      </c>
      <c r="D9" s="1">
        <v>7</v>
      </c>
      <c r="E9" s="6">
        <f t="shared" si="2"/>
        <v>0.4705882352941177</v>
      </c>
      <c r="F9" s="6">
        <v>9.49</v>
      </c>
      <c r="G9" s="7"/>
      <c r="H9" s="6">
        <f t="shared" si="3"/>
        <v>9.960588235294118</v>
      </c>
    </row>
    <row r="10" spans="1:8" ht="13.5" customHeight="1" x14ac:dyDescent="0.35">
      <c r="A10" s="1">
        <v>8</v>
      </c>
      <c r="B10" s="19" t="s">
        <v>178</v>
      </c>
      <c r="C10" s="1">
        <v>14</v>
      </c>
      <c r="D10" s="1">
        <v>3</v>
      </c>
      <c r="E10" s="6">
        <f t="shared" si="2"/>
        <v>0.6588235294117647</v>
      </c>
      <c r="F10" s="6">
        <v>9.1999999999999993</v>
      </c>
      <c r="G10" s="7"/>
      <c r="H10" s="6">
        <f t="shared" si="3"/>
        <v>9.8588235294117634</v>
      </c>
    </row>
    <row r="11" spans="1:8" ht="13.5" customHeight="1" x14ac:dyDescent="0.35">
      <c r="A11" s="1">
        <v>9</v>
      </c>
      <c r="B11" s="19" t="s">
        <v>211</v>
      </c>
      <c r="C11" s="1">
        <v>13</v>
      </c>
      <c r="D11" s="1">
        <v>7</v>
      </c>
      <c r="E11" s="6">
        <f t="shared" si="2"/>
        <v>0.52</v>
      </c>
      <c r="F11" s="6">
        <v>9.2799999999999994</v>
      </c>
      <c r="H11" s="6">
        <f t="shared" si="3"/>
        <v>9.7999999999999989</v>
      </c>
    </row>
    <row r="12" spans="1:8" ht="13.5" customHeight="1" x14ac:dyDescent="0.35">
      <c r="A12" s="1">
        <v>10</v>
      </c>
      <c r="B12" s="19" t="s">
        <v>181</v>
      </c>
      <c r="C12" s="1">
        <v>13</v>
      </c>
      <c r="D12" s="1">
        <v>5</v>
      </c>
      <c r="E12" s="6">
        <f t="shared" si="2"/>
        <v>0.57777777777777783</v>
      </c>
      <c r="F12" s="6">
        <v>9.15</v>
      </c>
      <c r="G12" s="7"/>
      <c r="H12" s="6">
        <f t="shared" si="3"/>
        <v>9.7277777777777779</v>
      </c>
    </row>
    <row r="13" spans="1:8" ht="13.5" customHeight="1" x14ac:dyDescent="0.35">
      <c r="A13" s="1">
        <v>11</v>
      </c>
      <c r="B13" s="18" t="s">
        <v>179</v>
      </c>
      <c r="C13" s="1">
        <v>15</v>
      </c>
      <c r="D13" s="1">
        <v>11</v>
      </c>
      <c r="E13" s="6">
        <f t="shared" si="2"/>
        <v>0.46153846153846151</v>
      </c>
      <c r="F13" s="6">
        <v>9.1999999999999993</v>
      </c>
      <c r="G13" s="7"/>
      <c r="H13" s="6">
        <f t="shared" si="3"/>
        <v>9.661538461538461</v>
      </c>
    </row>
    <row r="14" spans="1:8" ht="13.5" customHeight="1" x14ac:dyDescent="0.35">
      <c r="A14" s="1">
        <v>12</v>
      </c>
      <c r="B14" s="19" t="s">
        <v>9</v>
      </c>
      <c r="C14" s="1">
        <v>11</v>
      </c>
      <c r="D14" s="1">
        <v>9</v>
      </c>
      <c r="E14" s="6">
        <f t="shared" si="2"/>
        <v>0.44000000000000006</v>
      </c>
      <c r="F14" s="6">
        <v>9.02</v>
      </c>
      <c r="G14" s="7"/>
      <c r="H14" s="6">
        <f t="shared" si="3"/>
        <v>9.4599999999999991</v>
      </c>
    </row>
    <row r="15" spans="1:8" ht="13.5" customHeight="1" x14ac:dyDescent="0.35">
      <c r="A15" s="1">
        <v>13</v>
      </c>
      <c r="B15" s="19" t="s">
        <v>209</v>
      </c>
      <c r="C15" s="1">
        <v>5</v>
      </c>
      <c r="D15" s="1">
        <v>6</v>
      </c>
      <c r="E15" s="6">
        <f t="shared" si="2"/>
        <v>0.36363636363636365</v>
      </c>
      <c r="F15" s="6">
        <v>9.01</v>
      </c>
      <c r="H15" s="6">
        <f t="shared" si="3"/>
        <v>9.3736363636363631</v>
      </c>
    </row>
    <row r="16" spans="1:8" ht="13.5" customHeight="1" x14ac:dyDescent="0.35">
      <c r="A16" s="1">
        <v>14</v>
      </c>
      <c r="B16" s="18" t="s">
        <v>144</v>
      </c>
      <c r="C16" s="1">
        <v>16</v>
      </c>
      <c r="D16" s="1">
        <v>9</v>
      </c>
      <c r="E16" s="6">
        <f t="shared" si="2"/>
        <v>0.51200000000000001</v>
      </c>
      <c r="F16" s="6">
        <v>8.61</v>
      </c>
      <c r="G16" s="7"/>
      <c r="H16" s="6">
        <f t="shared" si="3"/>
        <v>9.1219999999999999</v>
      </c>
    </row>
    <row r="17" spans="1:8" ht="13.5" customHeight="1" x14ac:dyDescent="0.35">
      <c r="A17" s="1">
        <v>15</v>
      </c>
      <c r="B17" s="19" t="s">
        <v>180</v>
      </c>
      <c r="C17" s="1">
        <v>11</v>
      </c>
      <c r="D17" s="1">
        <v>10</v>
      </c>
      <c r="E17" s="6">
        <f t="shared" ref="E17:E18" si="4">((C17/(C17+D17))*0.8)</f>
        <v>0.41904761904761911</v>
      </c>
      <c r="F17" s="6">
        <v>8.2100000000000009</v>
      </c>
      <c r="G17" s="7"/>
      <c r="H17" s="6">
        <f t="shared" si="1"/>
        <v>8.6290476190476202</v>
      </c>
    </row>
    <row r="18" spans="1:8" ht="13.5" customHeight="1" x14ac:dyDescent="0.35">
      <c r="A18" s="1">
        <v>16</v>
      </c>
      <c r="B18" s="19" t="s">
        <v>64</v>
      </c>
      <c r="C18" s="1">
        <v>20</v>
      </c>
      <c r="D18" s="1">
        <v>6</v>
      </c>
      <c r="E18" s="6">
        <f t="shared" si="4"/>
        <v>0.61538461538461542</v>
      </c>
      <c r="F18" s="6">
        <v>7.83</v>
      </c>
      <c r="G18" s="7"/>
      <c r="H18" s="6">
        <f t="shared" si="1"/>
        <v>8.445384615384615</v>
      </c>
    </row>
    <row r="19" spans="1:8" ht="13.5" customHeight="1" x14ac:dyDescent="0.35">
      <c r="A19" s="1">
        <v>17</v>
      </c>
      <c r="B19" s="18" t="s">
        <v>7</v>
      </c>
      <c r="C19" s="1">
        <v>7</v>
      </c>
      <c r="D19" s="1">
        <v>14</v>
      </c>
      <c r="E19" s="6">
        <f t="shared" ref="E19:E25" si="5">((C19/(C19+D19))*0.8)</f>
        <v>0.26666666666666666</v>
      </c>
      <c r="F19" s="6">
        <v>7.97</v>
      </c>
      <c r="G19" s="7"/>
      <c r="H19" s="6">
        <f t="shared" si="1"/>
        <v>8.2366666666666664</v>
      </c>
    </row>
    <row r="20" spans="1:8" ht="13.5" customHeight="1" x14ac:dyDescent="0.35">
      <c r="A20" s="1">
        <v>18</v>
      </c>
      <c r="B20" s="19" t="s">
        <v>11</v>
      </c>
      <c r="C20" s="1">
        <v>12</v>
      </c>
      <c r="D20" s="1">
        <v>9</v>
      </c>
      <c r="E20" s="6">
        <f t="shared" si="5"/>
        <v>0.45714285714285713</v>
      </c>
      <c r="F20" s="6">
        <v>7.7</v>
      </c>
      <c r="G20" s="7"/>
      <c r="H20" s="6">
        <f t="shared" si="1"/>
        <v>8.1571428571428566</v>
      </c>
    </row>
    <row r="21" spans="1:8" ht="13.5" customHeight="1" x14ac:dyDescent="0.35">
      <c r="A21" s="1">
        <v>19</v>
      </c>
      <c r="B21" s="19" t="s">
        <v>111</v>
      </c>
      <c r="C21" s="1">
        <v>10</v>
      </c>
      <c r="D21" s="1">
        <v>12</v>
      </c>
      <c r="E21" s="6">
        <f t="shared" si="5"/>
        <v>0.36363636363636365</v>
      </c>
      <c r="F21" s="6">
        <v>7.74</v>
      </c>
      <c r="G21" s="7"/>
      <c r="H21" s="6">
        <f t="shared" si="1"/>
        <v>8.1036363636363635</v>
      </c>
    </row>
    <row r="22" spans="1:8" ht="13.5" customHeight="1" x14ac:dyDescent="0.35">
      <c r="A22" s="1">
        <v>20</v>
      </c>
      <c r="B22" s="19" t="s">
        <v>222</v>
      </c>
      <c r="C22" s="1">
        <v>10</v>
      </c>
      <c r="D22" s="1">
        <v>9</v>
      </c>
      <c r="E22" s="6">
        <f t="shared" si="5"/>
        <v>0.42105263157894735</v>
      </c>
      <c r="F22" s="6">
        <v>7.62</v>
      </c>
      <c r="G22" s="7"/>
      <c r="H22" s="6">
        <f t="shared" si="1"/>
        <v>8.0410526315789479</v>
      </c>
    </row>
    <row r="23" spans="1:8" ht="13.5" customHeight="1" x14ac:dyDescent="0.35">
      <c r="A23" s="1">
        <v>21</v>
      </c>
      <c r="B23" s="18" t="s">
        <v>110</v>
      </c>
      <c r="C23" s="1">
        <v>13</v>
      </c>
      <c r="D23" s="1">
        <v>12</v>
      </c>
      <c r="E23" s="6">
        <f t="shared" si="5"/>
        <v>0.41600000000000004</v>
      </c>
      <c r="F23" s="6">
        <v>7.23</v>
      </c>
      <c r="G23" s="7"/>
      <c r="H23" s="6">
        <f t="shared" si="1"/>
        <v>7.6460000000000008</v>
      </c>
    </row>
    <row r="24" spans="1:8" ht="13.5" customHeight="1" x14ac:dyDescent="0.35">
      <c r="A24" s="1">
        <v>22</v>
      </c>
      <c r="B24" s="19" t="s">
        <v>112</v>
      </c>
      <c r="C24" s="1">
        <v>5</v>
      </c>
      <c r="D24" s="1">
        <v>14</v>
      </c>
      <c r="E24" s="6">
        <f t="shared" si="5"/>
        <v>0.21052631578947367</v>
      </c>
      <c r="F24" s="6">
        <v>7.32</v>
      </c>
      <c r="G24" s="7"/>
      <c r="H24" s="6">
        <f t="shared" si="1"/>
        <v>7.5305263157894737</v>
      </c>
    </row>
    <row r="25" spans="1:8" ht="13.5" customHeight="1" x14ac:dyDescent="0.35">
      <c r="A25" s="1">
        <v>23</v>
      </c>
      <c r="B25" s="19" t="s">
        <v>105</v>
      </c>
      <c r="C25" s="1">
        <v>7</v>
      </c>
      <c r="D25" s="1">
        <v>10</v>
      </c>
      <c r="E25" s="6">
        <f t="shared" si="5"/>
        <v>0.32941176470588235</v>
      </c>
      <c r="F25" s="6">
        <v>7.13</v>
      </c>
      <c r="G25" s="7"/>
      <c r="H25" s="6">
        <f t="shared" si="1"/>
        <v>7.459411764705882</v>
      </c>
    </row>
    <row r="26" spans="1:8" ht="13.5" customHeight="1" x14ac:dyDescent="0.35">
      <c r="A26" s="1">
        <v>24</v>
      </c>
      <c r="B26" s="19" t="s">
        <v>182</v>
      </c>
      <c r="C26" s="1">
        <v>4</v>
      </c>
      <c r="D26" s="1">
        <v>15</v>
      </c>
      <c r="E26" s="6">
        <f t="shared" ref="E26:E29" si="6">((C26/(C26+D26))*0.8)</f>
        <v>0.16842105263157894</v>
      </c>
      <c r="F26" s="6">
        <v>6.49</v>
      </c>
      <c r="G26" s="7"/>
      <c r="H26" s="6">
        <f t="shared" si="1"/>
        <v>6.6584210526315788</v>
      </c>
    </row>
    <row r="27" spans="1:8" ht="13.5" customHeight="1" x14ac:dyDescent="0.35">
      <c r="A27" s="1">
        <v>25</v>
      </c>
      <c r="B27" s="19" t="s">
        <v>207</v>
      </c>
      <c r="C27" s="1">
        <v>6</v>
      </c>
      <c r="D27" s="1">
        <v>16</v>
      </c>
      <c r="E27" s="6">
        <f>((C27/(C27+D27))*0.8)</f>
        <v>0.21818181818181817</v>
      </c>
      <c r="F27" s="6">
        <v>5.83</v>
      </c>
      <c r="G27" s="7"/>
      <c r="H27" s="6">
        <f>SUM(E27+F27-G27)</f>
        <v>6.0481818181818179</v>
      </c>
    </row>
    <row r="28" spans="1:8" ht="13.5" customHeight="1" x14ac:dyDescent="0.35">
      <c r="A28" s="1">
        <v>26</v>
      </c>
      <c r="B28" s="19" t="s">
        <v>121</v>
      </c>
      <c r="C28" s="1">
        <v>13</v>
      </c>
      <c r="D28" s="1">
        <v>6</v>
      </c>
      <c r="E28" s="6">
        <f>((C28/(C28+D28))*0.8)</f>
        <v>0.54736842105263162</v>
      </c>
      <c r="F28" s="6">
        <v>5.42</v>
      </c>
      <c r="G28" s="7"/>
      <c r="H28" s="6">
        <f>SUM(E28+F28-G28)</f>
        <v>5.9673684210526314</v>
      </c>
    </row>
    <row r="29" spans="1:8" ht="13.5" customHeight="1" x14ac:dyDescent="0.35">
      <c r="A29" s="1">
        <v>27</v>
      </c>
      <c r="B29" s="19" t="s">
        <v>13</v>
      </c>
      <c r="C29" s="1">
        <v>6</v>
      </c>
      <c r="D29" s="1">
        <v>19</v>
      </c>
      <c r="E29" s="6">
        <f t="shared" si="6"/>
        <v>0.192</v>
      </c>
      <c r="F29" s="6">
        <v>5.6</v>
      </c>
      <c r="G29" s="7"/>
      <c r="H29" s="6">
        <f t="shared" ref="H29" si="7">SUM(E29+F29-G29)</f>
        <v>5.7919999999999998</v>
      </c>
    </row>
    <row r="30" spans="1:8" ht="13.5" customHeight="1" x14ac:dyDescent="0.35">
      <c r="A30" s="1">
        <v>28</v>
      </c>
      <c r="B30" s="19" t="s">
        <v>210</v>
      </c>
      <c r="C30" s="1">
        <v>8</v>
      </c>
      <c r="D30" s="1">
        <v>11</v>
      </c>
      <c r="E30" s="6">
        <f t="shared" ref="E30:E42" si="8">((C30/(C30+D30))*0.8)</f>
        <v>0.33684210526315789</v>
      </c>
      <c r="F30" s="6">
        <v>5.22</v>
      </c>
      <c r="G30" s="7"/>
      <c r="H30" s="6">
        <f t="shared" ref="H30:H42" si="9">SUM(E30+F30-G30)</f>
        <v>5.5568421052631578</v>
      </c>
    </row>
    <row r="31" spans="1:8" ht="13.5" customHeight="1" x14ac:dyDescent="0.35">
      <c r="A31" s="1">
        <v>29</v>
      </c>
      <c r="B31" s="19" t="s">
        <v>24</v>
      </c>
      <c r="C31" s="1">
        <v>12</v>
      </c>
      <c r="D31" s="1">
        <v>13</v>
      </c>
      <c r="E31" s="6">
        <f t="shared" si="8"/>
        <v>0.38400000000000001</v>
      </c>
      <c r="F31" s="6">
        <v>4.91</v>
      </c>
      <c r="G31" s="7"/>
      <c r="H31" s="6">
        <f t="shared" si="9"/>
        <v>5.2940000000000005</v>
      </c>
    </row>
    <row r="32" spans="1:8" ht="13.5" customHeight="1" x14ac:dyDescent="0.35">
      <c r="A32" s="1">
        <v>30</v>
      </c>
      <c r="B32" s="19" t="s">
        <v>65</v>
      </c>
      <c r="C32" s="1">
        <v>11</v>
      </c>
      <c r="D32" s="1">
        <v>8</v>
      </c>
      <c r="E32" s="6">
        <f t="shared" si="8"/>
        <v>0.46315789473684216</v>
      </c>
      <c r="F32" s="6">
        <v>4.82</v>
      </c>
      <c r="G32" s="7"/>
      <c r="H32" s="6">
        <f t="shared" si="9"/>
        <v>5.2831578947368421</v>
      </c>
    </row>
    <row r="33" spans="1:8" ht="13.5" customHeight="1" x14ac:dyDescent="0.35">
      <c r="A33" s="1">
        <v>31</v>
      </c>
      <c r="B33" s="19" t="s">
        <v>10</v>
      </c>
      <c r="C33" s="1">
        <v>9</v>
      </c>
      <c r="D33" s="1">
        <v>15</v>
      </c>
      <c r="E33" s="6">
        <f t="shared" si="8"/>
        <v>0.30000000000000004</v>
      </c>
      <c r="F33" s="6">
        <v>4.91</v>
      </c>
      <c r="G33" s="7"/>
      <c r="H33" s="6">
        <f t="shared" si="9"/>
        <v>5.21</v>
      </c>
    </row>
    <row r="34" spans="1:8" ht="13.5" customHeight="1" x14ac:dyDescent="0.35">
      <c r="A34" s="1">
        <v>32</v>
      </c>
      <c r="B34" s="19" t="s">
        <v>114</v>
      </c>
      <c r="C34" s="1">
        <v>7</v>
      </c>
      <c r="D34" s="1">
        <v>10</v>
      </c>
      <c r="E34" s="6">
        <f t="shared" si="8"/>
        <v>0.32941176470588235</v>
      </c>
      <c r="F34" s="6">
        <v>4.5</v>
      </c>
      <c r="H34" s="6">
        <f t="shared" si="9"/>
        <v>4.8294117647058821</v>
      </c>
    </row>
    <row r="35" spans="1:8" ht="13.5" customHeight="1" x14ac:dyDescent="0.35">
      <c r="A35" s="1">
        <v>33</v>
      </c>
      <c r="B35" s="19" t="s">
        <v>208</v>
      </c>
      <c r="C35" s="1">
        <v>1</v>
      </c>
      <c r="D35" s="1">
        <v>12</v>
      </c>
      <c r="E35" s="6">
        <f t="shared" si="8"/>
        <v>6.1538461538461542E-2</v>
      </c>
      <c r="F35" s="6">
        <v>4.75</v>
      </c>
      <c r="G35" s="7"/>
      <c r="H35" s="6">
        <f t="shared" si="9"/>
        <v>4.8115384615384613</v>
      </c>
    </row>
    <row r="36" spans="1:8" ht="13.5" customHeight="1" x14ac:dyDescent="0.35">
      <c r="A36" s="1">
        <v>34</v>
      </c>
      <c r="B36" s="19" t="s">
        <v>25</v>
      </c>
      <c r="C36" s="1">
        <v>8</v>
      </c>
      <c r="D36" s="1">
        <v>11</v>
      </c>
      <c r="E36" s="6">
        <f t="shared" si="8"/>
        <v>0.33684210526315789</v>
      </c>
      <c r="F36" s="6">
        <v>4.1900000000000004</v>
      </c>
      <c r="H36" s="6">
        <f t="shared" si="9"/>
        <v>4.5268421052631584</v>
      </c>
    </row>
    <row r="37" spans="1:8" ht="13.5" customHeight="1" x14ac:dyDescent="0.35">
      <c r="A37" s="1">
        <v>35</v>
      </c>
      <c r="B37" s="19" t="s">
        <v>113</v>
      </c>
      <c r="C37" s="1">
        <v>6</v>
      </c>
      <c r="D37" s="1">
        <v>14</v>
      </c>
      <c r="E37" s="6">
        <f t="shared" si="8"/>
        <v>0.24</v>
      </c>
      <c r="F37" s="6">
        <v>3.89</v>
      </c>
      <c r="H37" s="6">
        <f t="shared" si="9"/>
        <v>4.13</v>
      </c>
    </row>
    <row r="38" spans="1:8" ht="13.5" customHeight="1" x14ac:dyDescent="0.35">
      <c r="A38" s="1">
        <v>36</v>
      </c>
      <c r="B38" s="19" t="s">
        <v>12</v>
      </c>
      <c r="C38" s="1">
        <v>6</v>
      </c>
      <c r="D38" s="1">
        <v>16</v>
      </c>
      <c r="E38" s="6">
        <f t="shared" si="8"/>
        <v>0.21818181818181817</v>
      </c>
      <c r="F38" s="6">
        <v>3.73</v>
      </c>
      <c r="G38" s="7"/>
      <c r="H38" s="6">
        <f t="shared" si="9"/>
        <v>3.9481818181818182</v>
      </c>
    </row>
    <row r="39" spans="1:8" ht="13.5" customHeight="1" x14ac:dyDescent="0.35">
      <c r="A39" s="1">
        <v>37</v>
      </c>
      <c r="B39" s="19" t="s">
        <v>14</v>
      </c>
      <c r="C39" s="1">
        <v>2</v>
      </c>
      <c r="D39" s="1">
        <v>12</v>
      </c>
      <c r="E39" s="6">
        <f t="shared" si="8"/>
        <v>0.11428571428571428</v>
      </c>
      <c r="F39" s="6">
        <v>3.63</v>
      </c>
      <c r="G39" s="7"/>
      <c r="H39" s="6">
        <f t="shared" si="9"/>
        <v>3.7442857142857142</v>
      </c>
    </row>
    <row r="40" spans="1:8" x14ac:dyDescent="0.35">
      <c r="A40" s="1">
        <v>38</v>
      </c>
      <c r="B40" s="19" t="s">
        <v>153</v>
      </c>
      <c r="C40" s="1">
        <v>3</v>
      </c>
      <c r="D40" s="1">
        <v>6</v>
      </c>
      <c r="E40" s="6">
        <f t="shared" si="8"/>
        <v>0.26666666666666666</v>
      </c>
      <c r="F40" s="6">
        <v>2.78</v>
      </c>
      <c r="H40" s="6">
        <f t="shared" si="9"/>
        <v>3.0466666666666664</v>
      </c>
    </row>
    <row r="41" spans="1:8" ht="13.5" customHeight="1" x14ac:dyDescent="0.35">
      <c r="A41" s="1">
        <v>39</v>
      </c>
      <c r="B41" s="19" t="s">
        <v>115</v>
      </c>
      <c r="C41" s="1">
        <v>2</v>
      </c>
      <c r="D41" s="1">
        <v>13</v>
      </c>
      <c r="E41" s="6">
        <f t="shared" si="8"/>
        <v>0.10666666666666667</v>
      </c>
      <c r="F41" s="6">
        <v>-0.31</v>
      </c>
      <c r="H41" s="6">
        <f t="shared" si="9"/>
        <v>-0.20333333333333331</v>
      </c>
    </row>
    <row r="42" spans="1:8" ht="13.5" customHeight="1" x14ac:dyDescent="0.35">
      <c r="A42" s="1">
        <v>40</v>
      </c>
      <c r="B42" s="19" t="s">
        <v>106</v>
      </c>
      <c r="C42" s="1">
        <v>0</v>
      </c>
      <c r="D42" s="1">
        <v>16</v>
      </c>
      <c r="E42" s="6">
        <f t="shared" si="8"/>
        <v>0</v>
      </c>
      <c r="F42" s="6">
        <v>-0.97</v>
      </c>
      <c r="G42" s="2">
        <v>0.25</v>
      </c>
      <c r="H42" s="6">
        <f t="shared" si="9"/>
        <v>-1.22</v>
      </c>
    </row>
    <row r="43" spans="1:8" ht="13.5" customHeight="1" x14ac:dyDescent="0.35">
      <c r="B43" s="21" t="s">
        <v>15</v>
      </c>
    </row>
    <row r="44" spans="1:8" ht="13.5" customHeight="1" x14ac:dyDescent="0.35">
      <c r="B44" s="21" t="s">
        <v>161</v>
      </c>
      <c r="C44" s="8">
        <v>1</v>
      </c>
      <c r="D44" s="8">
        <v>0</v>
      </c>
      <c r="E44" s="9">
        <f>((C44/(C44+D44))*0.8)</f>
        <v>0.8</v>
      </c>
      <c r="F44" s="9">
        <v>12.92</v>
      </c>
      <c r="G44" s="10"/>
      <c r="H44" s="9">
        <f>SUM(E44+F44-G44)</f>
        <v>13.72</v>
      </c>
    </row>
    <row r="46" spans="1:8" ht="13.5" customHeight="1" x14ac:dyDescent="0.35">
      <c r="B46" s="23" t="s">
        <v>170</v>
      </c>
    </row>
    <row r="47" spans="1:8" ht="13.5" customHeight="1" x14ac:dyDescent="0.35">
      <c r="B47" s="23" t="s">
        <v>171</v>
      </c>
    </row>
    <row r="48" spans="1:8" ht="13.5" customHeight="1" x14ac:dyDescent="0.35">
      <c r="B48" s="28" t="s">
        <v>154</v>
      </c>
      <c r="C48" s="24">
        <v>12</v>
      </c>
      <c r="D48" s="24">
        <v>10</v>
      </c>
      <c r="E48" s="26">
        <f t="shared" ref="E48:E56" si="10">((C48/(C48+D48))*0.8)</f>
        <v>0.43636363636363634</v>
      </c>
      <c r="F48" s="26">
        <v>7.29</v>
      </c>
      <c r="G48" s="27"/>
      <c r="H48" s="26">
        <f t="shared" ref="H48:H56" si="11">SUM(E48+F48-G48)</f>
        <v>7.7263636363636365</v>
      </c>
    </row>
    <row r="49" spans="1:8" ht="13.5" customHeight="1" x14ac:dyDescent="0.35">
      <c r="B49" s="28" t="s">
        <v>139</v>
      </c>
      <c r="C49" s="24">
        <v>7</v>
      </c>
      <c r="D49" s="24">
        <v>5</v>
      </c>
      <c r="E49" s="26">
        <f t="shared" si="10"/>
        <v>0.46666666666666673</v>
      </c>
      <c r="F49" s="26">
        <v>6.66</v>
      </c>
      <c r="G49" s="27"/>
      <c r="H49" s="26">
        <f t="shared" si="11"/>
        <v>7.1266666666666669</v>
      </c>
    </row>
    <row r="50" spans="1:8" ht="13.5" customHeight="1" x14ac:dyDescent="0.35">
      <c r="B50" s="28" t="s">
        <v>148</v>
      </c>
      <c r="C50" s="24">
        <v>7</v>
      </c>
      <c r="D50" s="24">
        <v>12</v>
      </c>
      <c r="E50" s="26">
        <f t="shared" si="10"/>
        <v>0.29473684210526313</v>
      </c>
      <c r="F50" s="26">
        <v>5.93</v>
      </c>
      <c r="G50" s="27">
        <v>0.25</v>
      </c>
      <c r="H50" s="26">
        <f t="shared" si="11"/>
        <v>5.9747368421052629</v>
      </c>
    </row>
    <row r="51" spans="1:8" ht="13.5" customHeight="1" x14ac:dyDescent="0.35">
      <c r="B51" s="28" t="s">
        <v>152</v>
      </c>
      <c r="C51" s="24">
        <v>5</v>
      </c>
      <c r="D51" s="24">
        <v>9</v>
      </c>
      <c r="E51" s="26">
        <f t="shared" si="10"/>
        <v>0.28571428571428575</v>
      </c>
      <c r="F51" s="26">
        <v>6.03</v>
      </c>
      <c r="G51" s="27"/>
      <c r="H51" s="26">
        <f t="shared" si="11"/>
        <v>6.3157142857142858</v>
      </c>
    </row>
    <row r="52" spans="1:8" ht="13.5" customHeight="1" x14ac:dyDescent="0.35">
      <c r="B52" s="28" t="s">
        <v>146</v>
      </c>
      <c r="C52" s="24">
        <v>5</v>
      </c>
      <c r="D52" s="24">
        <v>6</v>
      </c>
      <c r="E52" s="26">
        <f t="shared" si="10"/>
        <v>0.36363636363636365</v>
      </c>
      <c r="F52" s="26">
        <v>5.12</v>
      </c>
      <c r="G52" s="27"/>
      <c r="H52" s="26">
        <f t="shared" si="11"/>
        <v>5.4836363636363634</v>
      </c>
    </row>
    <row r="53" spans="1:8" ht="13.5" customHeight="1" x14ac:dyDescent="0.35">
      <c r="B53" s="28" t="s">
        <v>162</v>
      </c>
      <c r="C53" s="24">
        <v>2</v>
      </c>
      <c r="D53" s="24">
        <v>6</v>
      </c>
      <c r="E53" s="26">
        <f t="shared" si="10"/>
        <v>0.2</v>
      </c>
      <c r="F53" s="26">
        <v>4.91</v>
      </c>
      <c r="G53" s="29"/>
      <c r="H53" s="26">
        <f t="shared" si="11"/>
        <v>5.1100000000000003</v>
      </c>
    </row>
    <row r="54" spans="1:8" ht="13.5" customHeight="1" x14ac:dyDescent="0.35">
      <c r="B54" s="28" t="s">
        <v>143</v>
      </c>
      <c r="C54" s="24">
        <v>6</v>
      </c>
      <c r="D54" s="24">
        <v>15</v>
      </c>
      <c r="E54" s="26">
        <f t="shared" si="10"/>
        <v>0.22857142857142856</v>
      </c>
      <c r="F54" s="26">
        <v>5.04</v>
      </c>
      <c r="G54" s="27"/>
      <c r="H54" s="26">
        <f t="shared" si="11"/>
        <v>5.2685714285714287</v>
      </c>
    </row>
    <row r="55" spans="1:8" ht="13.5" customHeight="1" x14ac:dyDescent="0.35">
      <c r="B55" s="23" t="s">
        <v>156</v>
      </c>
      <c r="C55" s="24">
        <v>2</v>
      </c>
      <c r="D55" s="24">
        <v>2</v>
      </c>
      <c r="E55" s="26">
        <f t="shared" si="10"/>
        <v>0.4</v>
      </c>
      <c r="F55" s="26">
        <v>4.33</v>
      </c>
      <c r="G55" s="27"/>
      <c r="H55" s="26">
        <f t="shared" si="11"/>
        <v>4.7300000000000004</v>
      </c>
    </row>
    <row r="56" spans="1:8" ht="13.5" customHeight="1" x14ac:dyDescent="0.35">
      <c r="B56" s="28" t="s">
        <v>150</v>
      </c>
      <c r="C56" s="24">
        <v>8</v>
      </c>
      <c r="D56" s="24">
        <v>14</v>
      </c>
      <c r="E56" s="26">
        <f t="shared" si="10"/>
        <v>0.29090909090909095</v>
      </c>
      <c r="F56" s="26">
        <v>2.5099999999999998</v>
      </c>
      <c r="G56" s="29"/>
      <c r="H56" s="26">
        <f t="shared" si="11"/>
        <v>2.8009090909090908</v>
      </c>
    </row>
    <row r="57" spans="1:8" ht="13.5" customHeight="1" x14ac:dyDescent="0.35"/>
    <row r="58" spans="1:8" ht="13.5" customHeight="1" x14ac:dyDescent="0.35">
      <c r="B58" s="20" t="s">
        <v>16</v>
      </c>
    </row>
    <row r="59" spans="1:8" ht="13.5" customHeight="1" x14ac:dyDescent="0.35">
      <c r="A59" s="3" t="s">
        <v>1</v>
      </c>
      <c r="B59" s="19" t="s">
        <v>2</v>
      </c>
      <c r="C59" s="3" t="s">
        <v>3</v>
      </c>
      <c r="D59" s="3" t="s">
        <v>4</v>
      </c>
      <c r="E59" s="3" t="s">
        <v>5</v>
      </c>
      <c r="F59" s="3" t="s">
        <v>58</v>
      </c>
      <c r="G59" s="5" t="s">
        <v>6</v>
      </c>
      <c r="H59" s="3" t="s">
        <v>59</v>
      </c>
    </row>
    <row r="60" spans="1:8" ht="13.5" customHeight="1" x14ac:dyDescent="0.35">
      <c r="A60" s="1">
        <v>1</v>
      </c>
      <c r="B60" s="19" t="s">
        <v>17</v>
      </c>
      <c r="C60" s="1">
        <v>22</v>
      </c>
      <c r="D60" s="1">
        <v>3</v>
      </c>
      <c r="E60" s="6">
        <f t="shared" ref="E60:E95" si="12">((C60/(C60+D60))*0.8)</f>
        <v>0.70400000000000007</v>
      </c>
      <c r="F60" s="6">
        <v>13.95</v>
      </c>
      <c r="G60" s="7"/>
      <c r="H60" s="6">
        <f t="shared" ref="H60:H95" si="13">SUM(E60+F60-G60)</f>
        <v>14.654</v>
      </c>
    </row>
    <row r="61" spans="1:8" ht="13.5" customHeight="1" x14ac:dyDescent="0.35">
      <c r="A61" s="1">
        <v>2</v>
      </c>
      <c r="B61" s="19" t="s">
        <v>213</v>
      </c>
      <c r="C61" s="1">
        <v>11</v>
      </c>
      <c r="D61" s="1">
        <v>7</v>
      </c>
      <c r="E61" s="6">
        <f t="shared" si="12"/>
        <v>0.48888888888888893</v>
      </c>
      <c r="F61" s="6">
        <v>12.08</v>
      </c>
      <c r="G61" s="7"/>
      <c r="H61" s="6">
        <f t="shared" si="13"/>
        <v>12.568888888888889</v>
      </c>
    </row>
    <row r="62" spans="1:8" ht="13.5" customHeight="1" x14ac:dyDescent="0.35">
      <c r="A62" s="1">
        <v>3</v>
      </c>
      <c r="B62" s="19" t="s">
        <v>183</v>
      </c>
      <c r="C62" s="1">
        <v>20</v>
      </c>
      <c r="D62" s="1">
        <v>8</v>
      </c>
      <c r="E62" s="6">
        <f>((C62/(C62+D62))*0.8)</f>
        <v>0.57142857142857151</v>
      </c>
      <c r="F62" s="6">
        <v>10.62</v>
      </c>
      <c r="G62" s="7"/>
      <c r="H62" s="6">
        <f>SUM(E62+F62-G62)</f>
        <v>11.19142857142857</v>
      </c>
    </row>
    <row r="63" spans="1:8" ht="13.5" customHeight="1" x14ac:dyDescent="0.35">
      <c r="A63" s="1">
        <v>4</v>
      </c>
      <c r="B63" s="19" t="s">
        <v>83</v>
      </c>
      <c r="C63" s="1">
        <v>6</v>
      </c>
      <c r="D63" s="1">
        <v>4</v>
      </c>
      <c r="E63" s="6">
        <f>((C63/(C63+D63))*0.8)</f>
        <v>0.48</v>
      </c>
      <c r="F63" s="6">
        <v>10.7</v>
      </c>
      <c r="G63" s="7"/>
      <c r="H63" s="6">
        <f>SUM(E63+F63-G63)</f>
        <v>11.18</v>
      </c>
    </row>
    <row r="64" spans="1:8" ht="13.5" customHeight="1" x14ac:dyDescent="0.35">
      <c r="A64" s="1">
        <v>5</v>
      </c>
      <c r="B64" s="19" t="s">
        <v>89</v>
      </c>
      <c r="C64" s="1">
        <v>20</v>
      </c>
      <c r="D64" s="1">
        <v>2</v>
      </c>
      <c r="E64" s="6">
        <f t="shared" si="12"/>
        <v>0.72727272727272729</v>
      </c>
      <c r="F64" s="6">
        <v>10.37</v>
      </c>
      <c r="G64" s="7"/>
      <c r="H64" s="6">
        <f t="shared" si="13"/>
        <v>11.097272727272726</v>
      </c>
    </row>
    <row r="65" spans="1:8" ht="13.5" customHeight="1" x14ac:dyDescent="0.35">
      <c r="A65" s="1">
        <v>6</v>
      </c>
      <c r="B65" s="19" t="s">
        <v>80</v>
      </c>
      <c r="C65" s="1">
        <v>12</v>
      </c>
      <c r="D65" s="1">
        <v>11</v>
      </c>
      <c r="E65" s="6">
        <f t="shared" si="12"/>
        <v>0.41739130434782612</v>
      </c>
      <c r="F65" s="6">
        <v>10.47</v>
      </c>
      <c r="G65" s="7"/>
      <c r="H65" s="6">
        <f t="shared" si="13"/>
        <v>10.887391304347826</v>
      </c>
    </row>
    <row r="66" spans="1:8" ht="13.5" customHeight="1" x14ac:dyDescent="0.35">
      <c r="A66" s="1">
        <v>7</v>
      </c>
      <c r="B66" s="19" t="s">
        <v>81</v>
      </c>
      <c r="C66" s="1">
        <v>14</v>
      </c>
      <c r="D66" s="1">
        <v>7</v>
      </c>
      <c r="E66" s="6">
        <f t="shared" si="12"/>
        <v>0.53333333333333333</v>
      </c>
      <c r="F66" s="6">
        <v>10.15</v>
      </c>
      <c r="G66" s="7"/>
      <c r="H66" s="6">
        <f t="shared" si="13"/>
        <v>10.683333333333334</v>
      </c>
    </row>
    <row r="67" spans="1:8" ht="13.5" customHeight="1" x14ac:dyDescent="0.35">
      <c r="A67" s="1">
        <v>8</v>
      </c>
      <c r="B67" s="19" t="s">
        <v>18</v>
      </c>
      <c r="C67" s="1">
        <v>19</v>
      </c>
      <c r="D67" s="1">
        <v>8</v>
      </c>
      <c r="E67" s="6">
        <f t="shared" si="12"/>
        <v>0.562962962962963</v>
      </c>
      <c r="F67" s="6">
        <v>10.11</v>
      </c>
      <c r="G67" s="7"/>
      <c r="H67" s="6">
        <f t="shared" si="13"/>
        <v>10.672962962962963</v>
      </c>
    </row>
    <row r="68" spans="1:8" ht="13.5" customHeight="1" x14ac:dyDescent="0.35">
      <c r="A68" s="1">
        <v>9</v>
      </c>
      <c r="B68" s="19" t="s">
        <v>212</v>
      </c>
      <c r="C68" s="1">
        <v>8</v>
      </c>
      <c r="D68" s="1">
        <v>7</v>
      </c>
      <c r="E68" s="6">
        <f>((C68/(C68+D68))*0.8)</f>
        <v>0.42666666666666669</v>
      </c>
      <c r="F68" s="6">
        <v>10.029999999999999</v>
      </c>
      <c r="G68" s="7"/>
      <c r="H68" s="6">
        <f>SUM(E68+F68-G68)</f>
        <v>10.456666666666665</v>
      </c>
    </row>
    <row r="69" spans="1:8" ht="13.5" customHeight="1" x14ac:dyDescent="0.35">
      <c r="A69" s="1">
        <v>10</v>
      </c>
      <c r="B69" s="19" t="s">
        <v>79</v>
      </c>
      <c r="C69" s="1">
        <v>6</v>
      </c>
      <c r="D69" s="1">
        <v>6</v>
      </c>
      <c r="E69" s="6">
        <f>((C69/(C69+D69))*0.8)</f>
        <v>0.4</v>
      </c>
      <c r="F69" s="6">
        <v>9.89</v>
      </c>
      <c r="G69" s="7"/>
      <c r="H69" s="6">
        <f>SUM(E69+F69-G69)</f>
        <v>10.290000000000001</v>
      </c>
    </row>
    <row r="70" spans="1:8" ht="13.5" customHeight="1" x14ac:dyDescent="0.35">
      <c r="A70" s="1">
        <v>11</v>
      </c>
      <c r="B70" s="19" t="s">
        <v>88</v>
      </c>
      <c r="C70" s="1">
        <v>21</v>
      </c>
      <c r="D70" s="1">
        <v>7</v>
      </c>
      <c r="E70" s="6">
        <f t="shared" si="12"/>
        <v>0.60000000000000009</v>
      </c>
      <c r="F70" s="6">
        <v>9.4700000000000006</v>
      </c>
      <c r="G70" s="7"/>
      <c r="H70" s="6">
        <f t="shared" si="13"/>
        <v>10.07</v>
      </c>
    </row>
    <row r="71" spans="1:8" ht="13.5" customHeight="1" x14ac:dyDescent="0.35">
      <c r="A71" s="1">
        <v>12</v>
      </c>
      <c r="B71" s="19" t="s">
        <v>220</v>
      </c>
      <c r="C71" s="1">
        <v>10</v>
      </c>
      <c r="D71" s="1">
        <v>7</v>
      </c>
      <c r="E71" s="6">
        <f t="shared" ref="E71:E76" si="14">((C71/(C71+D71))*0.8)</f>
        <v>0.4705882352941177</v>
      </c>
      <c r="F71" s="6">
        <v>9.58</v>
      </c>
      <c r="G71" s="7"/>
      <c r="H71" s="6">
        <f t="shared" ref="H71:H76" si="15">SUM(E71+F71-G71)</f>
        <v>10.050588235294118</v>
      </c>
    </row>
    <row r="72" spans="1:8" ht="13.5" customHeight="1" x14ac:dyDescent="0.35">
      <c r="A72" s="1">
        <v>13</v>
      </c>
      <c r="B72" s="19" t="s">
        <v>82</v>
      </c>
      <c r="C72" s="1">
        <v>12</v>
      </c>
      <c r="D72" s="1">
        <v>13</v>
      </c>
      <c r="E72" s="6">
        <f t="shared" si="14"/>
        <v>0.38400000000000001</v>
      </c>
      <c r="F72" s="6">
        <v>9.6</v>
      </c>
      <c r="G72" s="7"/>
      <c r="H72" s="6">
        <f t="shared" si="15"/>
        <v>9.984</v>
      </c>
    </row>
    <row r="73" spans="1:8" ht="13.5" customHeight="1" x14ac:dyDescent="0.35">
      <c r="A73" s="1">
        <v>14</v>
      </c>
      <c r="B73" s="19" t="s">
        <v>87</v>
      </c>
      <c r="C73" s="1">
        <v>12</v>
      </c>
      <c r="D73" s="1">
        <v>2</v>
      </c>
      <c r="E73" s="6">
        <f t="shared" si="14"/>
        <v>0.68571428571428572</v>
      </c>
      <c r="F73" s="6">
        <v>9.2799999999999994</v>
      </c>
      <c r="G73" s="7"/>
      <c r="H73" s="6">
        <f t="shared" si="15"/>
        <v>9.9657142857142844</v>
      </c>
    </row>
    <row r="74" spans="1:8" ht="13.5" customHeight="1" x14ac:dyDescent="0.35">
      <c r="A74" s="1">
        <v>15</v>
      </c>
      <c r="B74" s="19" t="s">
        <v>145</v>
      </c>
      <c r="C74" s="1">
        <v>11</v>
      </c>
      <c r="D74" s="1">
        <v>11</v>
      </c>
      <c r="E74" s="6">
        <f t="shared" si="14"/>
        <v>0.4</v>
      </c>
      <c r="F74" s="6">
        <v>9.31</v>
      </c>
      <c r="G74" s="7"/>
      <c r="H74" s="6">
        <f t="shared" si="15"/>
        <v>9.7100000000000009</v>
      </c>
    </row>
    <row r="75" spans="1:8" ht="13.5" customHeight="1" x14ac:dyDescent="0.35">
      <c r="A75" s="1">
        <v>16</v>
      </c>
      <c r="B75" s="19" t="s">
        <v>85</v>
      </c>
      <c r="C75" s="1">
        <v>15</v>
      </c>
      <c r="D75" s="1">
        <v>6</v>
      </c>
      <c r="E75" s="6">
        <f t="shared" si="14"/>
        <v>0.57142857142857151</v>
      </c>
      <c r="F75" s="6">
        <v>9.1300000000000008</v>
      </c>
      <c r="G75" s="7"/>
      <c r="H75" s="6">
        <f t="shared" si="15"/>
        <v>9.701428571428572</v>
      </c>
    </row>
    <row r="76" spans="1:8" ht="13.5" customHeight="1" x14ac:dyDescent="0.35">
      <c r="A76" s="1">
        <v>17</v>
      </c>
      <c r="B76" s="19" t="s">
        <v>221</v>
      </c>
      <c r="C76" s="1">
        <v>13</v>
      </c>
      <c r="D76" s="1">
        <v>8</v>
      </c>
      <c r="E76" s="6">
        <f t="shared" si="14"/>
        <v>0.49523809523809526</v>
      </c>
      <c r="F76" s="6">
        <v>9.1300000000000008</v>
      </c>
      <c r="G76" s="7"/>
      <c r="H76" s="6">
        <f t="shared" si="15"/>
        <v>9.625238095238096</v>
      </c>
    </row>
    <row r="77" spans="1:8" s="4" customFormat="1" ht="13.5" customHeight="1" x14ac:dyDescent="0.35">
      <c r="A77" s="1">
        <v>18</v>
      </c>
      <c r="B77" s="19" t="s">
        <v>60</v>
      </c>
      <c r="C77" s="1">
        <v>13</v>
      </c>
      <c r="D77" s="1">
        <v>13</v>
      </c>
      <c r="E77" s="6">
        <f t="shared" si="12"/>
        <v>0.4</v>
      </c>
      <c r="F77" s="6">
        <v>7.91</v>
      </c>
      <c r="G77" s="7"/>
      <c r="H77" s="6">
        <f t="shared" si="13"/>
        <v>8.31</v>
      </c>
    </row>
    <row r="78" spans="1:8" ht="13.5" customHeight="1" x14ac:dyDescent="0.35">
      <c r="A78" s="1">
        <v>19</v>
      </c>
      <c r="B78" s="19" t="s">
        <v>96</v>
      </c>
      <c r="C78" s="1">
        <v>20</v>
      </c>
      <c r="D78" s="1">
        <v>3</v>
      </c>
      <c r="E78" s="6">
        <f t="shared" si="12"/>
        <v>0.69565217391304346</v>
      </c>
      <c r="F78" s="6">
        <v>7.41</v>
      </c>
      <c r="G78" s="7"/>
      <c r="H78" s="6">
        <f t="shared" si="13"/>
        <v>8.1056521739130432</v>
      </c>
    </row>
    <row r="79" spans="1:8" ht="13.5" customHeight="1" x14ac:dyDescent="0.35">
      <c r="A79" s="1">
        <v>20</v>
      </c>
      <c r="B79" s="19" t="s">
        <v>90</v>
      </c>
      <c r="C79" s="1">
        <v>11</v>
      </c>
      <c r="D79" s="1">
        <v>13</v>
      </c>
      <c r="E79" s="6">
        <f t="shared" si="12"/>
        <v>0.3666666666666667</v>
      </c>
      <c r="F79" s="6">
        <v>7.43</v>
      </c>
      <c r="G79" s="7"/>
      <c r="H79" s="6">
        <f t="shared" si="13"/>
        <v>7.7966666666666669</v>
      </c>
    </row>
    <row r="80" spans="1:8" ht="13.5" customHeight="1" x14ac:dyDescent="0.35">
      <c r="A80" s="1">
        <v>21</v>
      </c>
      <c r="B80" s="19" t="s">
        <v>91</v>
      </c>
      <c r="C80" s="1">
        <v>7</v>
      </c>
      <c r="D80" s="1">
        <v>9</v>
      </c>
      <c r="E80" s="6">
        <f t="shared" si="12"/>
        <v>0.35000000000000003</v>
      </c>
      <c r="F80" s="6">
        <v>7.36</v>
      </c>
      <c r="G80" s="7"/>
      <c r="H80" s="6">
        <f t="shared" si="13"/>
        <v>7.71</v>
      </c>
    </row>
    <row r="81" spans="1:8" ht="13.5" customHeight="1" x14ac:dyDescent="0.35">
      <c r="A81" s="1">
        <v>22</v>
      </c>
      <c r="B81" s="19" t="s">
        <v>214</v>
      </c>
      <c r="C81" s="1">
        <v>6</v>
      </c>
      <c r="D81" s="1">
        <v>6</v>
      </c>
      <c r="E81" s="6">
        <f t="shared" si="12"/>
        <v>0.4</v>
      </c>
      <c r="F81" s="6">
        <v>7.21</v>
      </c>
      <c r="G81" s="7"/>
      <c r="H81" s="6">
        <f t="shared" si="13"/>
        <v>7.61</v>
      </c>
    </row>
    <row r="82" spans="1:8" ht="13.5" customHeight="1" x14ac:dyDescent="0.35">
      <c r="A82" s="1">
        <v>23</v>
      </c>
      <c r="B82" s="19" t="s">
        <v>118</v>
      </c>
      <c r="C82" s="1">
        <v>7</v>
      </c>
      <c r="D82" s="1">
        <v>7</v>
      </c>
      <c r="E82" s="6">
        <f>((C82/(C82+D82))*0.8)</f>
        <v>0.4</v>
      </c>
      <c r="F82" s="6">
        <v>6.91</v>
      </c>
      <c r="G82" s="7"/>
      <c r="H82" s="6">
        <f>SUM(E82+F82-G82)</f>
        <v>7.3100000000000005</v>
      </c>
    </row>
    <row r="83" spans="1:8" ht="13.5" customHeight="1" x14ac:dyDescent="0.35">
      <c r="A83" s="1">
        <v>24</v>
      </c>
      <c r="B83" s="19" t="s">
        <v>92</v>
      </c>
      <c r="C83" s="1">
        <v>10</v>
      </c>
      <c r="D83" s="1">
        <v>20</v>
      </c>
      <c r="E83" s="6">
        <f>((C83/(C83+D83))*0.8)</f>
        <v>0.26666666666666666</v>
      </c>
      <c r="F83" s="6">
        <v>6.92</v>
      </c>
      <c r="G83" s="7"/>
      <c r="H83" s="6">
        <f>SUM(E83+F83-G83)</f>
        <v>7.1866666666666665</v>
      </c>
    </row>
    <row r="84" spans="1:8" ht="13.5" customHeight="1" x14ac:dyDescent="0.35">
      <c r="A84" s="1">
        <v>25</v>
      </c>
      <c r="B84" s="19" t="s">
        <v>184</v>
      </c>
      <c r="C84" s="1">
        <v>6</v>
      </c>
      <c r="D84" s="1">
        <v>16</v>
      </c>
      <c r="E84" s="6">
        <f t="shared" si="12"/>
        <v>0.21818181818181817</v>
      </c>
      <c r="F84" s="6">
        <v>6.13</v>
      </c>
      <c r="G84" s="7"/>
      <c r="H84" s="6">
        <f t="shared" si="13"/>
        <v>6.3481818181818177</v>
      </c>
    </row>
    <row r="85" spans="1:8" ht="13.5" customHeight="1" x14ac:dyDescent="0.35">
      <c r="A85" s="1">
        <v>26</v>
      </c>
      <c r="B85" s="19" t="s">
        <v>93</v>
      </c>
      <c r="C85" s="1">
        <v>6</v>
      </c>
      <c r="D85" s="1">
        <v>17</v>
      </c>
      <c r="E85" s="6">
        <f>((C85/(C85+D85))*0.8)</f>
        <v>0.20869565217391306</v>
      </c>
      <c r="F85" s="6">
        <v>5.39</v>
      </c>
      <c r="G85" s="7"/>
      <c r="H85" s="6">
        <f>SUM(E85+F85-G85)</f>
        <v>5.5986956521739124</v>
      </c>
    </row>
    <row r="86" spans="1:8" ht="13.5" customHeight="1" x14ac:dyDescent="0.35">
      <c r="A86" s="1">
        <v>27</v>
      </c>
      <c r="B86" s="18" t="s">
        <v>86</v>
      </c>
      <c r="C86" s="1">
        <v>3</v>
      </c>
      <c r="D86" s="1">
        <v>21</v>
      </c>
      <c r="E86" s="6">
        <f>((C86/(C86+D86))*0.8)</f>
        <v>0.1</v>
      </c>
      <c r="F86" s="6">
        <v>5.35</v>
      </c>
      <c r="G86" s="7"/>
      <c r="H86" s="6">
        <f>SUM(E86+F86-G86)</f>
        <v>5.4499999999999993</v>
      </c>
    </row>
    <row r="87" spans="1:8" ht="13.5" customHeight="1" x14ac:dyDescent="0.35">
      <c r="A87" s="1">
        <v>28</v>
      </c>
      <c r="B87" s="19" t="s">
        <v>94</v>
      </c>
      <c r="C87" s="1">
        <v>6</v>
      </c>
      <c r="D87" s="1">
        <v>4</v>
      </c>
      <c r="E87" s="6">
        <f t="shared" si="12"/>
        <v>0.48</v>
      </c>
      <c r="F87" s="6">
        <v>4.33</v>
      </c>
      <c r="G87" s="7"/>
      <c r="H87" s="6">
        <f t="shared" si="13"/>
        <v>4.8100000000000005</v>
      </c>
    </row>
    <row r="88" spans="1:8" ht="13.5" customHeight="1" x14ac:dyDescent="0.35">
      <c r="A88" s="1">
        <v>29</v>
      </c>
      <c r="B88" s="19" t="s">
        <v>120</v>
      </c>
      <c r="C88" s="1">
        <v>2</v>
      </c>
      <c r="D88" s="1">
        <v>9</v>
      </c>
      <c r="E88" s="6">
        <f t="shared" si="12"/>
        <v>0.14545454545454548</v>
      </c>
      <c r="F88" s="6">
        <v>4.58</v>
      </c>
      <c r="G88" s="7"/>
      <c r="H88" s="6">
        <f t="shared" si="13"/>
        <v>4.7254545454545456</v>
      </c>
    </row>
    <row r="89" spans="1:8" ht="13.5" customHeight="1" x14ac:dyDescent="0.35">
      <c r="A89" s="1">
        <v>30</v>
      </c>
      <c r="B89" s="19" t="s">
        <v>100</v>
      </c>
      <c r="C89" s="1">
        <v>6</v>
      </c>
      <c r="D89" s="1">
        <v>5</v>
      </c>
      <c r="E89" s="6">
        <f t="shared" si="12"/>
        <v>0.43636363636363634</v>
      </c>
      <c r="F89" s="6">
        <v>3.94</v>
      </c>
      <c r="G89" s="7"/>
      <c r="H89" s="6">
        <f t="shared" si="13"/>
        <v>4.376363636363636</v>
      </c>
    </row>
    <row r="90" spans="1:8" ht="13.5" customHeight="1" x14ac:dyDescent="0.35">
      <c r="A90" s="1">
        <v>31</v>
      </c>
      <c r="B90" s="19" t="s">
        <v>21</v>
      </c>
      <c r="C90" s="1">
        <v>4</v>
      </c>
      <c r="D90" s="1">
        <v>22</v>
      </c>
      <c r="E90" s="6">
        <f>((C90/(C90+D90))*0.8)</f>
        <v>0.12307692307692308</v>
      </c>
      <c r="F90" s="6">
        <v>4.21</v>
      </c>
      <c r="G90" s="7"/>
      <c r="H90" s="6">
        <f>SUM(E90+F90-G90)</f>
        <v>4.3330769230769235</v>
      </c>
    </row>
    <row r="91" spans="1:8" ht="13.5" customHeight="1" x14ac:dyDescent="0.35">
      <c r="A91" s="1">
        <v>32</v>
      </c>
      <c r="B91" s="19" t="s">
        <v>98</v>
      </c>
      <c r="C91" s="1">
        <v>3</v>
      </c>
      <c r="D91" s="1">
        <v>4</v>
      </c>
      <c r="E91" s="6">
        <f>((C91/(C91+D91))*0.8)</f>
        <v>0.34285714285714286</v>
      </c>
      <c r="F91" s="6">
        <v>3.93</v>
      </c>
      <c r="G91" s="7"/>
      <c r="H91" s="6">
        <f>SUM(E91+F91-G91)</f>
        <v>4.2728571428571431</v>
      </c>
    </row>
    <row r="92" spans="1:8" ht="13.5" customHeight="1" x14ac:dyDescent="0.35">
      <c r="A92" s="1">
        <v>33</v>
      </c>
      <c r="B92" s="19" t="s">
        <v>119</v>
      </c>
      <c r="C92" s="1">
        <v>4</v>
      </c>
      <c r="D92" s="1">
        <v>14</v>
      </c>
      <c r="E92" s="6">
        <f>((C92/(C92+D92))*0.8)</f>
        <v>0.17777777777777778</v>
      </c>
      <c r="F92" s="6">
        <v>5.25</v>
      </c>
      <c r="G92" s="7">
        <v>1.25</v>
      </c>
      <c r="H92" s="6">
        <f>SUM(E92+F92-G92)</f>
        <v>4.177777777777778</v>
      </c>
    </row>
    <row r="93" spans="1:8" ht="13.5" customHeight="1" x14ac:dyDescent="0.35">
      <c r="A93" s="1">
        <v>34</v>
      </c>
      <c r="B93" s="19" t="s">
        <v>95</v>
      </c>
      <c r="C93" s="1">
        <v>5</v>
      </c>
      <c r="D93" s="1">
        <v>9</v>
      </c>
      <c r="E93" s="6">
        <f>((C93/(C93+D93))*0.8)</f>
        <v>0.28571428571428575</v>
      </c>
      <c r="F93" s="6">
        <v>3.39</v>
      </c>
      <c r="G93" s="7"/>
      <c r="H93" s="6">
        <f>SUM(E93+F93-G93)</f>
        <v>3.6757142857142857</v>
      </c>
    </row>
    <row r="94" spans="1:8" ht="13.5" customHeight="1" x14ac:dyDescent="0.35">
      <c r="A94" s="1">
        <v>35</v>
      </c>
      <c r="B94" s="19" t="s">
        <v>99</v>
      </c>
      <c r="C94" s="1">
        <v>6</v>
      </c>
      <c r="D94" s="1">
        <v>9</v>
      </c>
      <c r="E94" s="6">
        <f>((C94/(C94+D94))*0.8)</f>
        <v>0.32000000000000006</v>
      </c>
      <c r="F94" s="6">
        <v>2.9</v>
      </c>
      <c r="G94" s="7"/>
      <c r="H94" s="6">
        <f>SUM(E94+F94-G94)</f>
        <v>3.2199999999999998</v>
      </c>
    </row>
    <row r="95" spans="1:8" ht="13.5" customHeight="1" x14ac:dyDescent="0.35">
      <c r="B95" s="19" t="s">
        <v>169</v>
      </c>
      <c r="C95" s="1">
        <v>0</v>
      </c>
      <c r="D95" s="1">
        <v>5</v>
      </c>
      <c r="E95" s="6">
        <f t="shared" si="12"/>
        <v>0</v>
      </c>
      <c r="F95" s="6">
        <v>-2.97</v>
      </c>
      <c r="G95" s="7"/>
      <c r="H95" s="6">
        <f t="shared" si="13"/>
        <v>-2.97</v>
      </c>
    </row>
    <row r="96" spans="1:8" ht="13.5" customHeight="1" x14ac:dyDescent="0.35">
      <c r="B96" s="21" t="s">
        <v>15</v>
      </c>
    </row>
    <row r="97" spans="2:8" ht="13.5" customHeight="1" x14ac:dyDescent="0.35">
      <c r="B97" s="19"/>
    </row>
    <row r="98" spans="2:8" ht="13.5" customHeight="1" x14ac:dyDescent="0.35">
      <c r="B98" s="23" t="s">
        <v>170</v>
      </c>
    </row>
    <row r="99" spans="2:8" ht="13.5" customHeight="1" x14ac:dyDescent="0.35">
      <c r="B99" s="23" t="s">
        <v>171</v>
      </c>
    </row>
    <row r="100" spans="2:8" ht="13.5" customHeight="1" x14ac:dyDescent="0.35">
      <c r="B100" s="28" t="s">
        <v>166</v>
      </c>
      <c r="C100" s="24">
        <v>7</v>
      </c>
      <c r="D100" s="24">
        <v>4</v>
      </c>
      <c r="E100" s="26">
        <f t="shared" ref="E100:E106" si="16">((C100/(C100+D100))*0.8)</f>
        <v>0.50909090909090915</v>
      </c>
      <c r="F100" s="26">
        <v>6.44</v>
      </c>
      <c r="G100" s="27"/>
      <c r="H100" s="26">
        <f t="shared" ref="H100:H106" si="17">SUM(E100+F100-G100)</f>
        <v>6.9490909090909092</v>
      </c>
    </row>
    <row r="101" spans="2:8" ht="13.5" customHeight="1" x14ac:dyDescent="0.35">
      <c r="B101" s="28" t="s">
        <v>158</v>
      </c>
      <c r="C101" s="24">
        <v>10</v>
      </c>
      <c r="D101" s="24">
        <v>13</v>
      </c>
      <c r="E101" s="26">
        <f t="shared" si="16"/>
        <v>0.34782608695652173</v>
      </c>
      <c r="F101" s="26">
        <v>6.5</v>
      </c>
      <c r="G101" s="27"/>
      <c r="H101" s="26">
        <f t="shared" si="17"/>
        <v>6.8478260869565215</v>
      </c>
    </row>
    <row r="102" spans="2:8" ht="13.5" customHeight="1" x14ac:dyDescent="0.35">
      <c r="B102" s="28" t="s">
        <v>165</v>
      </c>
      <c r="C102" s="24">
        <v>9</v>
      </c>
      <c r="D102" s="24">
        <v>8</v>
      </c>
      <c r="E102" s="26">
        <f t="shared" si="16"/>
        <v>0.42352941176470593</v>
      </c>
      <c r="F102" s="26">
        <v>4.7</v>
      </c>
      <c r="G102" s="27"/>
      <c r="H102" s="26">
        <f t="shared" si="17"/>
        <v>5.1235294117647063</v>
      </c>
    </row>
    <row r="103" spans="2:8" ht="13.5" customHeight="1" x14ac:dyDescent="0.35">
      <c r="B103" s="28" t="s">
        <v>163</v>
      </c>
      <c r="C103" s="24">
        <v>4</v>
      </c>
      <c r="D103" s="24">
        <v>3</v>
      </c>
      <c r="E103" s="26">
        <f t="shared" si="16"/>
        <v>0.45714285714285713</v>
      </c>
      <c r="F103" s="26">
        <v>4</v>
      </c>
      <c r="G103" s="27"/>
      <c r="H103" s="26">
        <f t="shared" si="17"/>
        <v>4.4571428571428573</v>
      </c>
    </row>
    <row r="104" spans="2:8" ht="13.5" customHeight="1" x14ac:dyDescent="0.35">
      <c r="B104" s="28" t="s">
        <v>140</v>
      </c>
      <c r="C104" s="24">
        <v>6</v>
      </c>
      <c r="D104" s="24">
        <v>8</v>
      </c>
      <c r="E104" s="26">
        <f t="shared" si="16"/>
        <v>0.34285714285714286</v>
      </c>
      <c r="F104" s="26">
        <v>4.05</v>
      </c>
      <c r="G104" s="27"/>
      <c r="H104" s="26">
        <f t="shared" si="17"/>
        <v>4.3928571428571423</v>
      </c>
    </row>
    <row r="105" spans="2:8" ht="13.5" customHeight="1" x14ac:dyDescent="0.35">
      <c r="B105" s="23" t="s">
        <v>159</v>
      </c>
      <c r="C105" s="24">
        <v>2</v>
      </c>
      <c r="D105" s="25">
        <v>17</v>
      </c>
      <c r="E105" s="26">
        <f t="shared" si="16"/>
        <v>8.4210526315789472E-2</v>
      </c>
      <c r="F105" s="26">
        <v>3.2</v>
      </c>
      <c r="G105" s="27">
        <v>0.75</v>
      </c>
      <c r="H105" s="26">
        <f t="shared" si="17"/>
        <v>2.5342105263157895</v>
      </c>
    </row>
    <row r="106" spans="2:8" ht="12" customHeight="1" x14ac:dyDescent="0.35">
      <c r="B106" s="28" t="s">
        <v>167</v>
      </c>
      <c r="C106" s="24">
        <v>0</v>
      </c>
      <c r="D106" s="24">
        <v>7</v>
      </c>
      <c r="E106" s="26">
        <f t="shared" si="16"/>
        <v>0</v>
      </c>
      <c r="F106" s="26">
        <v>-2.04</v>
      </c>
      <c r="G106" s="27"/>
      <c r="H106" s="26">
        <f t="shared" si="17"/>
        <v>-2.04</v>
      </c>
    </row>
    <row r="107" spans="2:8" ht="12" customHeight="1" x14ac:dyDescent="0.35"/>
    <row r="108" spans="2:8" ht="12" customHeight="1" x14ac:dyDescent="0.35"/>
    <row r="109" spans="2:8" ht="12" customHeight="1" x14ac:dyDescent="0.35"/>
    <row r="110" spans="2:8" ht="12" customHeight="1" x14ac:dyDescent="0.35"/>
    <row r="111" spans="2:8" ht="12" customHeight="1" x14ac:dyDescent="0.35"/>
    <row r="112" spans="2:8" ht="12" customHeight="1" x14ac:dyDescent="0.35"/>
    <row r="113" spans="1:8" ht="12" customHeight="1" x14ac:dyDescent="0.35"/>
    <row r="114" spans="1:8" ht="12" customHeight="1" x14ac:dyDescent="0.35"/>
    <row r="115" spans="1:8" ht="12" customHeight="1" x14ac:dyDescent="0.35"/>
    <row r="116" spans="1:8" ht="12" customHeight="1" x14ac:dyDescent="0.35">
      <c r="B116" s="20" t="s">
        <v>26</v>
      </c>
    </row>
    <row r="117" spans="1:8" ht="12" customHeight="1" x14ac:dyDescent="0.35">
      <c r="A117" s="3" t="s">
        <v>1</v>
      </c>
      <c r="B117" s="19" t="s">
        <v>2</v>
      </c>
      <c r="C117" s="3" t="s">
        <v>3</v>
      </c>
      <c r="D117" s="3" t="s">
        <v>4</v>
      </c>
      <c r="E117" s="3" t="s">
        <v>5</v>
      </c>
      <c r="F117" s="3" t="s">
        <v>58</v>
      </c>
      <c r="G117" s="5" t="s">
        <v>6</v>
      </c>
      <c r="H117" s="3" t="s">
        <v>59</v>
      </c>
    </row>
    <row r="118" spans="1:8" ht="12" customHeight="1" x14ac:dyDescent="0.35">
      <c r="A118" s="1">
        <v>1</v>
      </c>
      <c r="B118" s="19" t="s">
        <v>55</v>
      </c>
      <c r="C118" s="1">
        <v>27</v>
      </c>
      <c r="D118" s="1">
        <v>1</v>
      </c>
      <c r="E118" s="6">
        <f t="shared" ref="E118:E131" si="18">((C118/(C118+D118))*0.8)</f>
        <v>0.77142857142857146</v>
      </c>
      <c r="F118" s="6">
        <v>14.43</v>
      </c>
      <c r="G118" s="7"/>
      <c r="H118" s="6">
        <f t="shared" ref="H118:H131" si="19">SUM(E118+F118-G118)</f>
        <v>15.201428571428572</v>
      </c>
    </row>
    <row r="119" spans="1:8" ht="12" customHeight="1" x14ac:dyDescent="0.35">
      <c r="A119" s="1">
        <f>SUM(A118+1)</f>
        <v>2</v>
      </c>
      <c r="B119" s="19" t="s">
        <v>185</v>
      </c>
      <c r="C119" s="1">
        <v>16</v>
      </c>
      <c r="D119" s="1">
        <v>4</v>
      </c>
      <c r="E119" s="6">
        <f t="shared" si="18"/>
        <v>0.64000000000000012</v>
      </c>
      <c r="F119" s="6">
        <v>11.31</v>
      </c>
      <c r="G119" s="7"/>
      <c r="H119" s="6">
        <f t="shared" si="19"/>
        <v>11.950000000000001</v>
      </c>
    </row>
    <row r="120" spans="1:8" ht="12" customHeight="1" x14ac:dyDescent="0.35">
      <c r="A120" s="1">
        <f t="shared" ref="A120:A155" si="20">SUM(A119+1)</f>
        <v>3</v>
      </c>
      <c r="B120" s="19" t="s">
        <v>107</v>
      </c>
      <c r="C120" s="1">
        <v>15</v>
      </c>
      <c r="D120" s="1">
        <v>3</v>
      </c>
      <c r="E120" s="6">
        <f>((C120/(C120+D120))*0.8)</f>
        <v>0.66666666666666674</v>
      </c>
      <c r="F120" s="6">
        <v>11.26</v>
      </c>
      <c r="G120" s="7"/>
      <c r="H120" s="6">
        <f>SUM(E120+F120-G120)</f>
        <v>11.926666666666666</v>
      </c>
    </row>
    <row r="121" spans="1:8" ht="12" customHeight="1" x14ac:dyDescent="0.35">
      <c r="A121" s="1">
        <f t="shared" si="20"/>
        <v>4</v>
      </c>
      <c r="B121" s="19" t="s">
        <v>215</v>
      </c>
      <c r="C121" s="1">
        <v>16</v>
      </c>
      <c r="D121" s="1">
        <v>10</v>
      </c>
      <c r="E121" s="6">
        <f>((C121/(C121+D121))*0.8)</f>
        <v>0.49230769230769234</v>
      </c>
      <c r="F121" s="6">
        <v>11.13</v>
      </c>
      <c r="G121" s="7"/>
      <c r="H121" s="6">
        <f>SUM(E121+F121-G121)</f>
        <v>11.622307692307693</v>
      </c>
    </row>
    <row r="122" spans="1:8" ht="12" customHeight="1" x14ac:dyDescent="0.35">
      <c r="A122" s="1">
        <f t="shared" si="20"/>
        <v>5</v>
      </c>
      <c r="B122" s="19" t="s">
        <v>136</v>
      </c>
      <c r="C122" s="1">
        <v>20</v>
      </c>
      <c r="D122" s="1">
        <v>4</v>
      </c>
      <c r="E122" s="6">
        <f>((C122/(C122+D122))*0.8)</f>
        <v>0.66666666666666674</v>
      </c>
      <c r="F122" s="6">
        <v>10.09</v>
      </c>
      <c r="G122" s="7"/>
      <c r="H122" s="6">
        <f>SUM(E122+F122-G122)</f>
        <v>10.756666666666666</v>
      </c>
    </row>
    <row r="123" spans="1:8" ht="12" customHeight="1" x14ac:dyDescent="0.35">
      <c r="A123" s="1">
        <f t="shared" si="20"/>
        <v>6</v>
      </c>
      <c r="B123" s="19" t="s">
        <v>137</v>
      </c>
      <c r="C123" s="1">
        <v>11</v>
      </c>
      <c r="D123" s="1">
        <v>10</v>
      </c>
      <c r="E123" s="6">
        <f>((C123/(C123+D123))*0.8)</f>
        <v>0.41904761904761911</v>
      </c>
      <c r="F123" s="6">
        <v>10.26</v>
      </c>
      <c r="G123" s="7"/>
      <c r="H123" s="6">
        <f>SUM(E123+F123-G123)</f>
        <v>10.679047619047619</v>
      </c>
    </row>
    <row r="124" spans="1:8" ht="12" customHeight="1" x14ac:dyDescent="0.35">
      <c r="A124" s="1">
        <f t="shared" si="20"/>
        <v>7</v>
      </c>
      <c r="B124" s="19" t="s">
        <v>35</v>
      </c>
      <c r="C124" s="1">
        <v>19</v>
      </c>
      <c r="D124" s="1">
        <v>5</v>
      </c>
      <c r="E124" s="6">
        <f>((C124/(C124+D124))*0.8)</f>
        <v>0.6333333333333333</v>
      </c>
      <c r="F124" s="6">
        <v>9.89</v>
      </c>
      <c r="G124" s="7"/>
      <c r="H124" s="6">
        <f>SUM(E124+F124-G124)</f>
        <v>10.523333333333333</v>
      </c>
    </row>
    <row r="125" spans="1:8" ht="12" customHeight="1" x14ac:dyDescent="0.35">
      <c r="A125" s="1">
        <f t="shared" si="20"/>
        <v>8</v>
      </c>
      <c r="B125" s="19" t="s">
        <v>186</v>
      </c>
      <c r="C125" s="1">
        <v>20</v>
      </c>
      <c r="D125" s="1">
        <v>13</v>
      </c>
      <c r="E125" s="6">
        <f t="shared" si="18"/>
        <v>0.48484848484848486</v>
      </c>
      <c r="F125" s="6">
        <v>9.9499999999999993</v>
      </c>
      <c r="G125" s="7"/>
      <c r="H125" s="6">
        <f t="shared" si="19"/>
        <v>10.434848484848484</v>
      </c>
    </row>
    <row r="126" spans="1:8" ht="12" customHeight="1" x14ac:dyDescent="0.35">
      <c r="A126" s="1">
        <f t="shared" si="20"/>
        <v>9</v>
      </c>
      <c r="B126" s="19" t="s">
        <v>30</v>
      </c>
      <c r="C126" s="1">
        <v>17</v>
      </c>
      <c r="D126" s="1">
        <v>6</v>
      </c>
      <c r="E126" s="6">
        <f>((C126/(C126+D126))*0.8)</f>
        <v>0.59130434782608698</v>
      </c>
      <c r="F126" s="6">
        <v>9.84</v>
      </c>
      <c r="G126" s="7"/>
      <c r="H126" s="6">
        <f>SUM(E126+F126-G126)</f>
        <v>10.431304347826087</v>
      </c>
    </row>
    <row r="127" spans="1:8" ht="12" customHeight="1" x14ac:dyDescent="0.35">
      <c r="A127" s="1">
        <f t="shared" si="20"/>
        <v>10</v>
      </c>
      <c r="B127" s="19" t="s">
        <v>135</v>
      </c>
      <c r="C127" s="1">
        <v>18</v>
      </c>
      <c r="D127" s="1">
        <v>8</v>
      </c>
      <c r="E127" s="6">
        <f t="shared" si="18"/>
        <v>0.55384615384615388</v>
      </c>
      <c r="F127" s="6">
        <v>9.58</v>
      </c>
      <c r="G127" s="7"/>
      <c r="H127" s="6">
        <f t="shared" si="19"/>
        <v>10.133846153846154</v>
      </c>
    </row>
    <row r="128" spans="1:8" ht="12" customHeight="1" x14ac:dyDescent="0.35">
      <c r="A128" s="1">
        <f t="shared" si="20"/>
        <v>11</v>
      </c>
      <c r="B128" s="18" t="s">
        <v>29</v>
      </c>
      <c r="C128" s="1">
        <v>14</v>
      </c>
      <c r="D128" s="1">
        <v>11</v>
      </c>
      <c r="E128" s="6">
        <f>((C128/(C128+D128))*0.8)</f>
        <v>0.44800000000000006</v>
      </c>
      <c r="F128" s="6">
        <v>9.44</v>
      </c>
      <c r="G128" s="7"/>
      <c r="H128" s="6">
        <f>SUM(E128+F128-G128)</f>
        <v>9.8879999999999999</v>
      </c>
    </row>
    <row r="129" spans="1:9" ht="12" customHeight="1" x14ac:dyDescent="0.35">
      <c r="A129" s="1">
        <f t="shared" si="20"/>
        <v>12</v>
      </c>
      <c r="B129" s="19" t="s">
        <v>66</v>
      </c>
      <c r="C129" s="1">
        <v>16</v>
      </c>
      <c r="D129" s="1">
        <v>7</v>
      </c>
      <c r="E129" s="6">
        <f>((C129/(C129+D129))*0.8)</f>
        <v>0.55652173913043479</v>
      </c>
      <c r="F129" s="6">
        <v>9.2200000000000006</v>
      </c>
      <c r="G129" s="7"/>
      <c r="H129" s="6">
        <f>SUM(E129+F129-G129)</f>
        <v>9.7765217391304358</v>
      </c>
    </row>
    <row r="130" spans="1:9" ht="12" customHeight="1" x14ac:dyDescent="0.35">
      <c r="A130" s="1">
        <f t="shared" si="20"/>
        <v>13</v>
      </c>
      <c r="B130" s="19" t="s">
        <v>27</v>
      </c>
      <c r="C130" s="1">
        <v>16</v>
      </c>
      <c r="D130" s="1">
        <v>9</v>
      </c>
      <c r="E130" s="6">
        <f t="shared" si="18"/>
        <v>0.51200000000000001</v>
      </c>
      <c r="F130" s="6">
        <v>8.8699999999999992</v>
      </c>
      <c r="G130" s="7"/>
      <c r="H130" s="6">
        <f t="shared" si="19"/>
        <v>9.3819999999999997</v>
      </c>
    </row>
    <row r="131" spans="1:9" ht="12" customHeight="1" x14ac:dyDescent="0.35">
      <c r="A131" s="1">
        <f t="shared" si="20"/>
        <v>14</v>
      </c>
      <c r="B131" s="18" t="s">
        <v>28</v>
      </c>
      <c r="C131" s="1">
        <v>11</v>
      </c>
      <c r="D131" s="1">
        <v>11</v>
      </c>
      <c r="E131" s="6">
        <f t="shared" si="18"/>
        <v>0.4</v>
      </c>
      <c r="F131" s="6">
        <v>8.68</v>
      </c>
      <c r="G131" s="7"/>
      <c r="H131" s="6">
        <f t="shared" si="19"/>
        <v>9.08</v>
      </c>
    </row>
    <row r="132" spans="1:9" ht="12" customHeight="1" x14ac:dyDescent="0.35">
      <c r="A132" s="1">
        <f t="shared" si="20"/>
        <v>15</v>
      </c>
      <c r="B132" s="19" t="s">
        <v>189</v>
      </c>
      <c r="C132" s="1">
        <v>17</v>
      </c>
      <c r="D132" s="1">
        <v>6</v>
      </c>
      <c r="E132" s="6">
        <f t="shared" ref="E132:E142" si="21">((C132/(C132+D132))*0.8)</f>
        <v>0.59130434782608698</v>
      </c>
      <c r="F132" s="6">
        <v>8.42</v>
      </c>
      <c r="G132" s="7"/>
      <c r="H132" s="6">
        <f t="shared" ref="H132:H139" si="22">SUM(E132+F132-G132)</f>
        <v>9.011304347826087</v>
      </c>
    </row>
    <row r="133" spans="1:9" ht="12" customHeight="1" x14ac:dyDescent="0.35">
      <c r="A133" s="1">
        <f t="shared" si="20"/>
        <v>16</v>
      </c>
      <c r="B133" s="19" t="s">
        <v>187</v>
      </c>
      <c r="C133" s="1">
        <v>11</v>
      </c>
      <c r="D133" s="1">
        <v>12</v>
      </c>
      <c r="E133" s="6">
        <f t="shared" si="21"/>
        <v>0.38260869565217392</v>
      </c>
      <c r="F133" s="6">
        <v>8.74</v>
      </c>
      <c r="G133" s="7">
        <v>0.25</v>
      </c>
      <c r="H133" s="6">
        <f t="shared" si="22"/>
        <v>8.8726086956521737</v>
      </c>
    </row>
    <row r="134" spans="1:9" ht="12" customHeight="1" x14ac:dyDescent="0.35">
      <c r="A134" s="1">
        <f t="shared" si="20"/>
        <v>17</v>
      </c>
      <c r="B134" s="19" t="s">
        <v>70</v>
      </c>
      <c r="C134" s="30">
        <v>14</v>
      </c>
      <c r="D134" s="1">
        <v>11</v>
      </c>
      <c r="E134" s="6">
        <f t="shared" si="21"/>
        <v>0.44800000000000006</v>
      </c>
      <c r="F134" s="6">
        <v>8.41</v>
      </c>
      <c r="G134" s="7"/>
      <c r="H134" s="6">
        <f t="shared" si="22"/>
        <v>8.8580000000000005</v>
      </c>
    </row>
    <row r="135" spans="1:9" ht="12" customHeight="1" x14ac:dyDescent="0.35">
      <c r="A135" s="1">
        <f t="shared" si="20"/>
        <v>18</v>
      </c>
      <c r="B135" s="19" t="s">
        <v>188</v>
      </c>
      <c r="C135" s="1">
        <v>11</v>
      </c>
      <c r="D135" s="1">
        <v>12</v>
      </c>
      <c r="E135" s="6">
        <f t="shared" si="21"/>
        <v>0.38260869565217392</v>
      </c>
      <c r="F135" s="6">
        <v>8.42</v>
      </c>
      <c r="G135" s="7"/>
      <c r="H135" s="6">
        <f t="shared" si="22"/>
        <v>8.8026086956521734</v>
      </c>
    </row>
    <row r="136" spans="1:9" ht="12" customHeight="1" x14ac:dyDescent="0.35">
      <c r="A136" s="1">
        <f t="shared" si="20"/>
        <v>19</v>
      </c>
      <c r="B136" s="19" t="s">
        <v>190</v>
      </c>
      <c r="C136" s="1">
        <v>17</v>
      </c>
      <c r="D136" s="1">
        <v>4</v>
      </c>
      <c r="E136" s="6">
        <f t="shared" si="21"/>
        <v>0.64761904761904765</v>
      </c>
      <c r="F136" s="6">
        <v>7.92</v>
      </c>
      <c r="G136" s="7"/>
      <c r="H136" s="6">
        <f t="shared" si="22"/>
        <v>8.567619047619047</v>
      </c>
    </row>
    <row r="137" spans="1:9" ht="12" customHeight="1" x14ac:dyDescent="0.35">
      <c r="A137" s="1">
        <f t="shared" si="20"/>
        <v>20</v>
      </c>
      <c r="B137" s="19" t="s">
        <v>68</v>
      </c>
      <c r="C137" s="1">
        <v>9</v>
      </c>
      <c r="D137" s="1">
        <v>8</v>
      </c>
      <c r="E137" s="6">
        <f t="shared" si="21"/>
        <v>0.42352941176470593</v>
      </c>
      <c r="F137" s="6">
        <v>8.1300000000000008</v>
      </c>
      <c r="G137" s="7"/>
      <c r="H137" s="6">
        <f t="shared" si="22"/>
        <v>8.5535294117647069</v>
      </c>
    </row>
    <row r="138" spans="1:9" ht="12" customHeight="1" x14ac:dyDescent="0.35">
      <c r="A138" s="1">
        <f t="shared" si="20"/>
        <v>21</v>
      </c>
      <c r="B138" s="19" t="s">
        <v>133</v>
      </c>
      <c r="C138" s="1">
        <v>12</v>
      </c>
      <c r="D138" s="1">
        <v>12</v>
      </c>
      <c r="E138" s="6">
        <f t="shared" si="21"/>
        <v>0.4</v>
      </c>
      <c r="F138" s="6">
        <v>7.88</v>
      </c>
      <c r="G138" s="7"/>
      <c r="H138" s="6">
        <f t="shared" si="22"/>
        <v>8.2799999999999994</v>
      </c>
    </row>
    <row r="139" spans="1:9" ht="12" customHeight="1" x14ac:dyDescent="0.35">
      <c r="A139" s="1">
        <f t="shared" si="20"/>
        <v>22</v>
      </c>
      <c r="B139" s="19" t="s">
        <v>191</v>
      </c>
      <c r="C139" s="1">
        <v>14</v>
      </c>
      <c r="D139" s="1">
        <v>9</v>
      </c>
      <c r="E139" s="6">
        <f t="shared" si="21"/>
        <v>0.48695652173913051</v>
      </c>
      <c r="F139" s="6">
        <v>7.66</v>
      </c>
      <c r="G139" s="7"/>
      <c r="H139" s="6">
        <f t="shared" si="22"/>
        <v>8.1469565217391313</v>
      </c>
    </row>
    <row r="140" spans="1:9" ht="12" customHeight="1" x14ac:dyDescent="0.35">
      <c r="A140" s="1">
        <f t="shared" si="20"/>
        <v>23</v>
      </c>
      <c r="B140" s="19" t="s">
        <v>216</v>
      </c>
      <c r="C140" s="1">
        <v>12</v>
      </c>
      <c r="D140" s="1">
        <v>12</v>
      </c>
      <c r="E140" s="6">
        <f t="shared" si="21"/>
        <v>0.4</v>
      </c>
      <c r="F140" s="6">
        <v>7.58</v>
      </c>
      <c r="G140" s="4"/>
      <c r="H140" s="6">
        <f t="shared" ref="H140:H141" si="23">SUM(E140+F140-G140)</f>
        <v>7.98</v>
      </c>
    </row>
    <row r="141" spans="1:9" s="4" customFormat="1" ht="12" customHeight="1" x14ac:dyDescent="0.35">
      <c r="A141" s="1">
        <f t="shared" si="20"/>
        <v>24</v>
      </c>
      <c r="B141" s="19" t="s">
        <v>217</v>
      </c>
      <c r="C141" s="1">
        <v>12</v>
      </c>
      <c r="D141" s="1">
        <v>16</v>
      </c>
      <c r="E141" s="6">
        <f t="shared" si="21"/>
        <v>0.34285714285714286</v>
      </c>
      <c r="F141" s="6">
        <v>7.58</v>
      </c>
      <c r="G141" s="2"/>
      <c r="H141" s="6">
        <f t="shared" si="23"/>
        <v>7.9228571428571426</v>
      </c>
      <c r="I141" s="7"/>
    </row>
    <row r="142" spans="1:9" ht="12" customHeight="1" x14ac:dyDescent="0.35">
      <c r="A142" s="1">
        <f t="shared" si="20"/>
        <v>25</v>
      </c>
      <c r="B142" s="22" t="s">
        <v>132</v>
      </c>
      <c r="C142" s="1">
        <v>10</v>
      </c>
      <c r="D142" s="1">
        <v>10</v>
      </c>
      <c r="E142" s="6">
        <f t="shared" si="21"/>
        <v>0.4</v>
      </c>
      <c r="F142" s="6">
        <v>7.39</v>
      </c>
      <c r="G142" s="7"/>
      <c r="H142" s="6">
        <f>SUM(E142+F142-G142)</f>
        <v>7.79</v>
      </c>
      <c r="I142" s="7"/>
    </row>
    <row r="143" spans="1:9" ht="12" customHeight="1" x14ac:dyDescent="0.35">
      <c r="A143" s="1">
        <f t="shared" si="20"/>
        <v>26</v>
      </c>
      <c r="B143" s="19" t="s">
        <v>134</v>
      </c>
      <c r="C143" s="1">
        <v>15</v>
      </c>
      <c r="D143" s="1">
        <v>8</v>
      </c>
      <c r="E143" s="6">
        <f t="shared" ref="E143" si="24">((C143/(C143+D143))*0.8)</f>
        <v>0.52173913043478259</v>
      </c>
      <c r="F143" s="6">
        <v>8.69</v>
      </c>
      <c r="G143" s="7">
        <v>1.75</v>
      </c>
      <c r="H143" s="6">
        <f t="shared" ref="H143" si="25">SUM(E143+F143-G143)</f>
        <v>7.4617391304347827</v>
      </c>
    </row>
    <row r="144" spans="1:9" ht="12" customHeight="1" x14ac:dyDescent="0.35">
      <c r="A144" s="1">
        <f t="shared" si="20"/>
        <v>27</v>
      </c>
      <c r="B144" s="19" t="s">
        <v>31</v>
      </c>
      <c r="C144" s="1">
        <v>10</v>
      </c>
      <c r="D144" s="1">
        <v>17</v>
      </c>
      <c r="E144" s="6">
        <f t="shared" ref="E144:E167" si="26">((C144/(C144+D144))*0.8)</f>
        <v>0.29629629629629628</v>
      </c>
      <c r="F144" s="6">
        <v>6.39</v>
      </c>
      <c r="G144" s="7"/>
      <c r="H144" s="6">
        <f t="shared" ref="H144:H158" si="27">SUM(E144+F144-G144)</f>
        <v>6.6862962962962964</v>
      </c>
    </row>
    <row r="145" spans="1:8" ht="12" customHeight="1" x14ac:dyDescent="0.35">
      <c r="A145" s="1">
        <f t="shared" si="20"/>
        <v>28</v>
      </c>
      <c r="B145" s="19" t="s">
        <v>67</v>
      </c>
      <c r="C145" s="1">
        <v>9</v>
      </c>
      <c r="D145" s="1">
        <v>9</v>
      </c>
      <c r="E145" s="6">
        <f t="shared" si="26"/>
        <v>0.4</v>
      </c>
      <c r="F145" s="6">
        <v>6.28</v>
      </c>
      <c r="G145" s="7"/>
      <c r="H145" s="6">
        <f t="shared" si="27"/>
        <v>6.6800000000000006</v>
      </c>
    </row>
    <row r="146" spans="1:8" ht="12" customHeight="1" x14ac:dyDescent="0.35">
      <c r="A146" s="1">
        <f t="shared" si="20"/>
        <v>29</v>
      </c>
      <c r="B146" s="19" t="s">
        <v>192</v>
      </c>
      <c r="C146" s="1">
        <v>12</v>
      </c>
      <c r="D146" s="1">
        <v>12</v>
      </c>
      <c r="E146" s="6">
        <f t="shared" si="26"/>
        <v>0.4</v>
      </c>
      <c r="F146" s="6">
        <v>6.07</v>
      </c>
      <c r="G146" s="7"/>
      <c r="H146" s="6">
        <f t="shared" si="27"/>
        <v>6.4700000000000006</v>
      </c>
    </row>
    <row r="147" spans="1:8" ht="12" customHeight="1" x14ac:dyDescent="0.35">
      <c r="A147" s="1">
        <f t="shared" si="20"/>
        <v>30</v>
      </c>
      <c r="B147" s="19" t="s">
        <v>36</v>
      </c>
      <c r="C147" s="1">
        <v>5</v>
      </c>
      <c r="D147" s="1">
        <v>13</v>
      </c>
      <c r="E147" s="6">
        <f t="shared" si="26"/>
        <v>0.22222222222222224</v>
      </c>
      <c r="F147" s="6">
        <v>6</v>
      </c>
      <c r="G147" s="7"/>
      <c r="H147" s="6">
        <f t="shared" si="27"/>
        <v>6.2222222222222223</v>
      </c>
    </row>
    <row r="148" spans="1:8" ht="12" customHeight="1" x14ac:dyDescent="0.35">
      <c r="A148" s="1">
        <f t="shared" si="20"/>
        <v>31</v>
      </c>
      <c r="B148" s="19" t="s">
        <v>56</v>
      </c>
      <c r="C148" s="1">
        <v>9</v>
      </c>
      <c r="D148" s="1">
        <v>16</v>
      </c>
      <c r="E148" s="6">
        <f t="shared" si="26"/>
        <v>0.28799999999999998</v>
      </c>
      <c r="F148" s="6">
        <v>5.58</v>
      </c>
      <c r="G148" s="7"/>
      <c r="H148" s="6">
        <f t="shared" si="27"/>
        <v>5.8680000000000003</v>
      </c>
    </row>
    <row r="149" spans="1:8" ht="12" customHeight="1" x14ac:dyDescent="0.35">
      <c r="A149" s="1">
        <f t="shared" si="20"/>
        <v>32</v>
      </c>
      <c r="B149" s="19" t="s">
        <v>193</v>
      </c>
      <c r="C149" s="1">
        <v>7</v>
      </c>
      <c r="D149" s="1">
        <v>11</v>
      </c>
      <c r="E149" s="6">
        <f>((C149/(C149+D149))*0.8)</f>
        <v>0.31111111111111112</v>
      </c>
      <c r="F149" s="6">
        <v>5.55</v>
      </c>
      <c r="G149" s="7"/>
      <c r="H149" s="6">
        <f>SUM(E149+F149-G149)</f>
        <v>5.8611111111111107</v>
      </c>
    </row>
    <row r="150" spans="1:8" ht="12" customHeight="1" x14ac:dyDescent="0.35">
      <c r="A150" s="1">
        <f t="shared" si="20"/>
        <v>33</v>
      </c>
      <c r="B150" s="19" t="s">
        <v>32</v>
      </c>
      <c r="C150" s="1">
        <v>12</v>
      </c>
      <c r="D150" s="1">
        <v>9</v>
      </c>
      <c r="E150" s="6">
        <f>((C150/(C150+D150))*0.8)</f>
        <v>0.45714285714285713</v>
      </c>
      <c r="F150" s="6">
        <v>5.07</v>
      </c>
      <c r="G150" s="7"/>
      <c r="H150" s="6">
        <f>SUM(E150+F150-G150)</f>
        <v>5.5271428571428576</v>
      </c>
    </row>
    <row r="151" spans="1:8" ht="12" customHeight="1" x14ac:dyDescent="0.35">
      <c r="A151" s="1">
        <f t="shared" si="20"/>
        <v>34</v>
      </c>
      <c r="B151" s="19" t="s">
        <v>33</v>
      </c>
      <c r="C151" s="1">
        <v>11</v>
      </c>
      <c r="D151" s="1">
        <v>14</v>
      </c>
      <c r="E151" s="6">
        <f>((C151/(C151+D151))*0.8)</f>
        <v>0.35200000000000004</v>
      </c>
      <c r="F151" s="6">
        <v>4.97</v>
      </c>
      <c r="G151" s="7"/>
      <c r="H151" s="6">
        <f>SUM(E151+F151-G151)</f>
        <v>5.3220000000000001</v>
      </c>
    </row>
    <row r="152" spans="1:8" ht="12" customHeight="1" x14ac:dyDescent="0.35">
      <c r="A152" s="1">
        <f t="shared" si="20"/>
        <v>35</v>
      </c>
      <c r="B152" s="19" t="s">
        <v>194</v>
      </c>
      <c r="C152" s="1">
        <v>7</v>
      </c>
      <c r="D152" s="1">
        <v>14</v>
      </c>
      <c r="E152" s="6">
        <f t="shared" si="26"/>
        <v>0.26666666666666666</v>
      </c>
      <c r="F152" s="6">
        <v>5.41</v>
      </c>
      <c r="G152" s="7">
        <v>0.5</v>
      </c>
      <c r="H152" s="6">
        <f t="shared" si="27"/>
        <v>5.1766666666666667</v>
      </c>
    </row>
    <row r="153" spans="1:8" ht="12" customHeight="1" x14ac:dyDescent="0.35">
      <c r="A153" s="1">
        <f t="shared" si="20"/>
        <v>36</v>
      </c>
      <c r="B153" s="19" t="s">
        <v>41</v>
      </c>
      <c r="C153" s="1">
        <v>4</v>
      </c>
      <c r="D153" s="1">
        <v>4</v>
      </c>
      <c r="E153" s="6">
        <f>((C153/(C153+D153))*0.8)</f>
        <v>0.4</v>
      </c>
      <c r="F153" s="6">
        <v>4.62</v>
      </c>
      <c r="G153" s="7"/>
      <c r="H153" s="6">
        <f>SUM(E153+F153-G153)</f>
        <v>5.0200000000000005</v>
      </c>
    </row>
    <row r="154" spans="1:8" ht="12" customHeight="1" x14ac:dyDescent="0.35">
      <c r="A154" s="1">
        <f t="shared" si="20"/>
        <v>37</v>
      </c>
      <c r="B154" s="19" t="s">
        <v>40</v>
      </c>
      <c r="C154" s="1">
        <v>10</v>
      </c>
      <c r="D154" s="1">
        <v>12</v>
      </c>
      <c r="E154" s="6">
        <f>((C154/(C154+D154))*0.8)</f>
        <v>0.36363636363636365</v>
      </c>
      <c r="F154" s="6">
        <v>4.42</v>
      </c>
      <c r="G154" s="7">
        <v>0.25</v>
      </c>
      <c r="H154" s="6">
        <f>SUM(E154+F154-G154)</f>
        <v>4.5336363636363632</v>
      </c>
    </row>
    <row r="155" spans="1:8" ht="12" customHeight="1" x14ac:dyDescent="0.35">
      <c r="A155" s="1">
        <f t="shared" si="20"/>
        <v>38</v>
      </c>
      <c r="B155" s="19" t="s">
        <v>130</v>
      </c>
      <c r="C155" s="1">
        <v>10</v>
      </c>
      <c r="D155" s="1">
        <v>10</v>
      </c>
      <c r="E155" s="6">
        <f>((C155/(C155+D155))*0.8)</f>
        <v>0.4</v>
      </c>
      <c r="F155" s="6">
        <v>4</v>
      </c>
      <c r="G155" s="7"/>
      <c r="H155" s="6">
        <f>SUM(E155+F155-G155)</f>
        <v>4.4000000000000004</v>
      </c>
    </row>
    <row r="156" spans="1:8" ht="12" customHeight="1" x14ac:dyDescent="0.35">
      <c r="A156" s="1">
        <v>39</v>
      </c>
      <c r="B156" s="19" t="s">
        <v>131</v>
      </c>
      <c r="C156" s="1">
        <v>8</v>
      </c>
      <c r="D156" s="1">
        <v>14</v>
      </c>
      <c r="E156" s="6">
        <f>((C156/(C156+D156))*0.8)</f>
        <v>0.29090909090909095</v>
      </c>
      <c r="F156" s="6">
        <v>4.07</v>
      </c>
      <c r="G156" s="7"/>
      <c r="H156" s="6">
        <f>SUM(E156+F156-G156)</f>
        <v>4.3609090909090913</v>
      </c>
    </row>
    <row r="157" spans="1:8" ht="12" customHeight="1" x14ac:dyDescent="0.35">
      <c r="A157" s="1">
        <v>40</v>
      </c>
      <c r="B157" s="19" t="s">
        <v>117</v>
      </c>
      <c r="C157" s="1">
        <v>9</v>
      </c>
      <c r="D157" s="1">
        <v>5</v>
      </c>
      <c r="E157" s="6">
        <f>((C157/(C157+D157))*0.8)</f>
        <v>0.51428571428571435</v>
      </c>
      <c r="F157" s="6">
        <v>3.72</v>
      </c>
      <c r="G157" s="7"/>
      <c r="H157" s="6">
        <f>SUM(E157+F157-G157)</f>
        <v>4.2342857142857149</v>
      </c>
    </row>
    <row r="158" spans="1:8" ht="12" customHeight="1" x14ac:dyDescent="0.35">
      <c r="A158" s="1">
        <f t="shared" ref="A158:A164" si="28">SUM(A157+1)</f>
        <v>41</v>
      </c>
      <c r="B158" s="19" t="s">
        <v>195</v>
      </c>
      <c r="C158" s="1">
        <v>5</v>
      </c>
      <c r="D158" s="1">
        <v>10</v>
      </c>
      <c r="E158" s="6">
        <f t="shared" si="26"/>
        <v>0.26666666666666666</v>
      </c>
      <c r="F158" s="6">
        <v>3.83</v>
      </c>
      <c r="G158" s="7"/>
      <c r="H158" s="6">
        <f t="shared" si="27"/>
        <v>4.0966666666666667</v>
      </c>
    </row>
    <row r="159" spans="1:8" ht="12" customHeight="1" x14ac:dyDescent="0.35">
      <c r="A159" s="1">
        <f t="shared" si="28"/>
        <v>42</v>
      </c>
      <c r="B159" s="19" t="s">
        <v>37</v>
      </c>
      <c r="C159" s="1">
        <v>1</v>
      </c>
      <c r="D159" s="1">
        <v>12</v>
      </c>
      <c r="E159" s="6">
        <f t="shared" ref="E159:E165" si="29">((C159/(C159+D159))*0.8)</f>
        <v>6.1538461538461542E-2</v>
      </c>
      <c r="F159" s="6">
        <v>3.68</v>
      </c>
      <c r="G159" s="7"/>
      <c r="H159" s="6">
        <f t="shared" ref="H159:H167" si="30">SUM(E159+F159-G159)</f>
        <v>3.7415384615384619</v>
      </c>
    </row>
    <row r="160" spans="1:8" ht="12" customHeight="1" x14ac:dyDescent="0.35">
      <c r="A160" s="1">
        <f t="shared" si="28"/>
        <v>43</v>
      </c>
      <c r="B160" s="19" t="s">
        <v>38</v>
      </c>
      <c r="C160" s="1">
        <v>4</v>
      </c>
      <c r="D160" s="1">
        <v>16</v>
      </c>
      <c r="E160" s="6">
        <f t="shared" si="29"/>
        <v>0.16000000000000003</v>
      </c>
      <c r="F160" s="6">
        <v>3.51</v>
      </c>
      <c r="G160" s="7"/>
      <c r="H160" s="6">
        <f t="shared" si="30"/>
        <v>3.67</v>
      </c>
    </row>
    <row r="161" spans="1:8" ht="12" customHeight="1" x14ac:dyDescent="0.35">
      <c r="A161" s="1">
        <f t="shared" si="28"/>
        <v>44</v>
      </c>
      <c r="B161" s="19" t="s">
        <v>39</v>
      </c>
      <c r="C161" s="1">
        <v>4</v>
      </c>
      <c r="D161" s="1">
        <v>16</v>
      </c>
      <c r="E161" s="6">
        <f t="shared" si="29"/>
        <v>0.16000000000000003</v>
      </c>
      <c r="F161" s="6">
        <v>3.31</v>
      </c>
      <c r="G161" s="7"/>
      <c r="H161" s="6">
        <f t="shared" si="30"/>
        <v>3.47</v>
      </c>
    </row>
    <row r="162" spans="1:8" ht="12" customHeight="1" x14ac:dyDescent="0.35">
      <c r="A162" s="1">
        <f t="shared" si="28"/>
        <v>45</v>
      </c>
      <c r="B162" s="19" t="s">
        <v>69</v>
      </c>
      <c r="C162" s="1">
        <v>0</v>
      </c>
      <c r="D162" s="1">
        <v>21</v>
      </c>
      <c r="E162" s="6">
        <f t="shared" si="29"/>
        <v>0</v>
      </c>
      <c r="F162" s="6">
        <v>3.37</v>
      </c>
      <c r="G162" s="7"/>
      <c r="H162" s="6">
        <f t="shared" si="30"/>
        <v>3.37</v>
      </c>
    </row>
    <row r="163" spans="1:8" ht="12" customHeight="1" x14ac:dyDescent="0.35">
      <c r="A163" s="1">
        <f t="shared" si="28"/>
        <v>46</v>
      </c>
      <c r="B163" s="19" t="s">
        <v>116</v>
      </c>
      <c r="C163" s="1">
        <v>5</v>
      </c>
      <c r="D163" s="1">
        <v>17</v>
      </c>
      <c r="E163" s="6">
        <f t="shared" si="29"/>
        <v>0.18181818181818182</v>
      </c>
      <c r="F163" s="6">
        <v>3.01</v>
      </c>
      <c r="G163" s="7"/>
      <c r="H163" s="6">
        <f t="shared" si="30"/>
        <v>3.1918181818181814</v>
      </c>
    </row>
    <row r="164" spans="1:8" ht="12" customHeight="1" x14ac:dyDescent="0.35">
      <c r="A164" s="1">
        <f t="shared" si="28"/>
        <v>47</v>
      </c>
      <c r="B164" s="19" t="s">
        <v>149</v>
      </c>
      <c r="C164" s="1">
        <v>3</v>
      </c>
      <c r="D164" s="1">
        <v>6</v>
      </c>
      <c r="E164" s="6">
        <f t="shared" si="29"/>
        <v>0.26666666666666666</v>
      </c>
      <c r="F164" s="6">
        <v>2.86</v>
      </c>
      <c r="G164" s="7"/>
      <c r="H164" s="6">
        <f t="shared" si="30"/>
        <v>3.1266666666666665</v>
      </c>
    </row>
    <row r="165" spans="1:8" ht="12" customHeight="1" x14ac:dyDescent="0.35">
      <c r="A165" s="1">
        <f>SUM(A164+1)</f>
        <v>48</v>
      </c>
      <c r="B165" s="19" t="s">
        <v>196</v>
      </c>
      <c r="C165" s="1">
        <v>3</v>
      </c>
      <c r="D165" s="1">
        <v>11</v>
      </c>
      <c r="E165" s="6">
        <f t="shared" si="29"/>
        <v>0.17142857142857143</v>
      </c>
      <c r="F165" s="6">
        <v>3.08</v>
      </c>
      <c r="G165" s="7">
        <v>0.25</v>
      </c>
      <c r="H165" s="6">
        <f t="shared" si="30"/>
        <v>3.0014285714285713</v>
      </c>
    </row>
    <row r="166" spans="1:8" ht="12" customHeight="1" x14ac:dyDescent="0.35">
      <c r="A166" s="1">
        <f>SUM(A165+1)</f>
        <v>49</v>
      </c>
      <c r="B166" s="19" t="s">
        <v>62</v>
      </c>
      <c r="C166" s="1">
        <v>1</v>
      </c>
      <c r="D166" s="1">
        <v>15</v>
      </c>
      <c r="E166" s="6">
        <f t="shared" si="26"/>
        <v>0.05</v>
      </c>
      <c r="F166" s="6">
        <v>2.31</v>
      </c>
      <c r="G166" s="7"/>
      <c r="H166" s="6">
        <f t="shared" si="30"/>
        <v>2.36</v>
      </c>
    </row>
    <row r="167" spans="1:8" ht="12" customHeight="1" x14ac:dyDescent="0.35">
      <c r="A167" s="1">
        <v>50</v>
      </c>
      <c r="B167" s="18" t="s">
        <v>173</v>
      </c>
      <c r="C167" s="1">
        <v>1</v>
      </c>
      <c r="D167" s="1">
        <v>3</v>
      </c>
      <c r="E167" s="6">
        <f t="shared" si="26"/>
        <v>0.2</v>
      </c>
      <c r="F167" s="6">
        <v>-0.81</v>
      </c>
      <c r="G167" s="7"/>
      <c r="H167" s="6">
        <f t="shared" si="30"/>
        <v>-0.6100000000000001</v>
      </c>
    </row>
    <row r="168" spans="1:8" ht="12" customHeight="1" x14ac:dyDescent="0.35">
      <c r="B168" s="21" t="s">
        <v>15</v>
      </c>
      <c r="C168"/>
      <c r="D168"/>
      <c r="E168"/>
    </row>
    <row r="169" spans="1:8" ht="12" customHeight="1" x14ac:dyDescent="0.35">
      <c r="B169" s="19"/>
      <c r="C169"/>
      <c r="D169"/>
      <c r="E169"/>
    </row>
    <row r="170" spans="1:8" ht="12" customHeight="1" x14ac:dyDescent="0.35">
      <c r="B170" s="23" t="s">
        <v>170</v>
      </c>
    </row>
    <row r="171" spans="1:8" ht="12.5" customHeight="1" x14ac:dyDescent="0.35">
      <c r="B171" s="23" t="s">
        <v>171</v>
      </c>
    </row>
    <row r="172" spans="1:8" ht="12" customHeight="1" x14ac:dyDescent="0.35">
      <c r="B172" s="28" t="s">
        <v>142</v>
      </c>
      <c r="C172" s="24">
        <v>5</v>
      </c>
      <c r="D172" s="24">
        <v>13</v>
      </c>
      <c r="E172" s="26">
        <f>((C172/(C172+D172))*0.8)</f>
        <v>0.22222222222222224</v>
      </c>
      <c r="F172" s="26">
        <v>3.24</v>
      </c>
      <c r="G172" s="27"/>
      <c r="H172" s="26">
        <f>SUM(E172+F172-G172)</f>
        <v>3.4622222222222225</v>
      </c>
    </row>
    <row r="173" spans="1:8" ht="13.5" customHeight="1" x14ac:dyDescent="0.35">
      <c r="B173" s="28" t="s">
        <v>160</v>
      </c>
      <c r="C173" s="24">
        <v>6</v>
      </c>
      <c r="D173" s="24">
        <v>17</v>
      </c>
      <c r="E173" s="26">
        <f>((C173/(C173+D173))*0.8)</f>
        <v>0.20869565217391306</v>
      </c>
      <c r="F173" s="26">
        <v>2.77</v>
      </c>
      <c r="G173" s="27"/>
      <c r="H173" s="26">
        <f>SUM(E173+F173-G173)</f>
        <v>2.9786956521739132</v>
      </c>
    </row>
    <row r="174" spans="1:8" ht="13.5" customHeight="1" x14ac:dyDescent="0.35">
      <c r="B174" s="28" t="s">
        <v>141</v>
      </c>
      <c r="C174" s="24">
        <v>1</v>
      </c>
      <c r="D174" s="24">
        <v>7</v>
      </c>
      <c r="E174" s="26">
        <f>((C174/(C174+D174))*0.8)</f>
        <v>0.1</v>
      </c>
      <c r="F174" s="26">
        <v>1.68</v>
      </c>
      <c r="G174" s="27"/>
      <c r="H174" s="26">
        <f>SUM(E174+F174-G174)</f>
        <v>1.78</v>
      </c>
    </row>
    <row r="175" spans="1:8" ht="13.5" customHeight="1" x14ac:dyDescent="0.35">
      <c r="B175" s="28" t="s">
        <v>138</v>
      </c>
      <c r="C175" s="24">
        <v>0</v>
      </c>
      <c r="D175" s="24">
        <v>4</v>
      </c>
      <c r="E175" s="26">
        <f>((C175/(C175+D175))*0.8)</f>
        <v>0</v>
      </c>
      <c r="F175" s="26">
        <v>-0.53</v>
      </c>
      <c r="G175" s="27"/>
      <c r="H175" s="26">
        <f>SUM(E175+F175-G175)</f>
        <v>-0.53</v>
      </c>
    </row>
    <row r="176" spans="1:8" ht="13.5" customHeight="1" x14ac:dyDescent="0.35"/>
    <row r="177" spans="1:8" ht="13.5" customHeight="1" x14ac:dyDescent="0.35"/>
    <row r="178" spans="1:8" ht="13.5" customHeight="1" x14ac:dyDescent="0.35"/>
    <row r="179" spans="1:8" ht="13.5" customHeight="1" x14ac:dyDescent="0.35">
      <c r="B179" s="20" t="s">
        <v>42</v>
      </c>
    </row>
    <row r="180" spans="1:8" ht="13.5" customHeight="1" x14ac:dyDescent="0.35">
      <c r="A180" s="3" t="s">
        <v>1</v>
      </c>
      <c r="B180" s="19" t="s">
        <v>2</v>
      </c>
      <c r="C180" s="3" t="s">
        <v>3</v>
      </c>
      <c r="D180" s="3" t="s">
        <v>4</v>
      </c>
      <c r="E180" s="3" t="s">
        <v>5</v>
      </c>
      <c r="F180" s="3" t="s">
        <v>58</v>
      </c>
      <c r="G180" s="5" t="s">
        <v>6</v>
      </c>
      <c r="H180" s="3" t="s">
        <v>59</v>
      </c>
    </row>
    <row r="181" spans="1:8" ht="13.5" customHeight="1" x14ac:dyDescent="0.35">
      <c r="A181" s="1">
        <v>1</v>
      </c>
      <c r="B181" s="19" t="s">
        <v>197</v>
      </c>
      <c r="C181" s="1">
        <v>16</v>
      </c>
      <c r="D181" s="1">
        <v>1</v>
      </c>
      <c r="E181" s="6">
        <f t="shared" ref="E181:E187" si="31">((C181/(C181+D181))*0.8)</f>
        <v>0.75294117647058822</v>
      </c>
      <c r="F181" s="6">
        <v>11.79</v>
      </c>
      <c r="G181" s="7"/>
      <c r="H181" s="6">
        <f t="shared" ref="H181:H187" si="32">SUM(E181+F181-G181)</f>
        <v>12.542941176470588</v>
      </c>
    </row>
    <row r="182" spans="1:8" ht="13.5" customHeight="1" x14ac:dyDescent="0.35">
      <c r="A182" s="1">
        <f t="shared" ref="A182:A204" si="33">SUM(A181+1)</f>
        <v>2</v>
      </c>
      <c r="B182" s="19" t="s">
        <v>174</v>
      </c>
      <c r="C182" s="1">
        <v>34</v>
      </c>
      <c r="D182" s="1">
        <v>1</v>
      </c>
      <c r="E182" s="6">
        <f t="shared" si="31"/>
        <v>0.77714285714285714</v>
      </c>
      <c r="F182" s="6">
        <v>11.57</v>
      </c>
      <c r="G182" s="7"/>
      <c r="H182" s="6">
        <f t="shared" si="32"/>
        <v>12.347142857142858</v>
      </c>
    </row>
    <row r="183" spans="1:8" ht="13.5" customHeight="1" x14ac:dyDescent="0.35">
      <c r="A183" s="1">
        <f t="shared" si="33"/>
        <v>3</v>
      </c>
      <c r="B183" s="18" t="s">
        <v>43</v>
      </c>
      <c r="C183" s="1">
        <v>24</v>
      </c>
      <c r="D183" s="1">
        <v>12</v>
      </c>
      <c r="E183" s="6">
        <f t="shared" si="31"/>
        <v>0.53333333333333333</v>
      </c>
      <c r="F183" s="6">
        <v>10.28</v>
      </c>
      <c r="G183" s="7"/>
      <c r="H183" s="6">
        <f t="shared" si="32"/>
        <v>10.813333333333333</v>
      </c>
    </row>
    <row r="184" spans="1:8" ht="13.5" customHeight="1" x14ac:dyDescent="0.35">
      <c r="A184" s="1">
        <f t="shared" si="33"/>
        <v>4</v>
      </c>
      <c r="B184" s="18" t="s">
        <v>45</v>
      </c>
      <c r="C184" s="1">
        <v>17</v>
      </c>
      <c r="D184" s="1">
        <v>9</v>
      </c>
      <c r="E184" s="6">
        <f t="shared" si="31"/>
        <v>0.52307692307692311</v>
      </c>
      <c r="F184" s="6">
        <v>10.15</v>
      </c>
      <c r="G184" s="7"/>
      <c r="H184" s="6">
        <f t="shared" si="32"/>
        <v>10.673076923076923</v>
      </c>
    </row>
    <row r="185" spans="1:8" ht="13.5" customHeight="1" x14ac:dyDescent="0.35">
      <c r="A185" s="1">
        <f t="shared" si="33"/>
        <v>5</v>
      </c>
      <c r="B185" s="18" t="s">
        <v>175</v>
      </c>
      <c r="C185" s="1">
        <v>23</v>
      </c>
      <c r="D185" s="1">
        <v>11</v>
      </c>
      <c r="E185" s="6">
        <f t="shared" si="31"/>
        <v>0.54117647058823537</v>
      </c>
      <c r="F185" s="6">
        <v>10.11</v>
      </c>
      <c r="G185" s="7"/>
      <c r="H185" s="6">
        <f t="shared" si="32"/>
        <v>10.651176470588235</v>
      </c>
    </row>
    <row r="186" spans="1:8" ht="13.5" customHeight="1" x14ac:dyDescent="0.35">
      <c r="A186" s="1">
        <f t="shared" si="33"/>
        <v>6</v>
      </c>
      <c r="B186" s="19" t="s">
        <v>57</v>
      </c>
      <c r="C186" s="1">
        <v>22</v>
      </c>
      <c r="D186" s="1">
        <v>11</v>
      </c>
      <c r="E186" s="6">
        <f t="shared" si="31"/>
        <v>0.53333333333333333</v>
      </c>
      <c r="F186" s="6">
        <v>9.61</v>
      </c>
      <c r="G186" s="7"/>
      <c r="H186" s="6">
        <f t="shared" si="32"/>
        <v>10.143333333333333</v>
      </c>
    </row>
    <row r="187" spans="1:8" ht="13.5" customHeight="1" x14ac:dyDescent="0.35">
      <c r="A187" s="1">
        <f t="shared" si="33"/>
        <v>7</v>
      </c>
      <c r="B187" s="19" t="s">
        <v>52</v>
      </c>
      <c r="C187" s="1">
        <v>20</v>
      </c>
      <c r="D187" s="1">
        <v>7</v>
      </c>
      <c r="E187" s="6">
        <f t="shared" si="31"/>
        <v>0.59259259259259256</v>
      </c>
      <c r="F187" s="6">
        <v>9.1199999999999992</v>
      </c>
      <c r="G187" s="7"/>
      <c r="H187" s="6">
        <f t="shared" si="32"/>
        <v>9.7125925925925927</v>
      </c>
    </row>
    <row r="188" spans="1:8" ht="13.5" customHeight="1" x14ac:dyDescent="0.35">
      <c r="A188" s="1">
        <f t="shared" si="33"/>
        <v>8</v>
      </c>
      <c r="B188" s="18" t="s">
        <v>48</v>
      </c>
      <c r="C188" s="1">
        <v>13</v>
      </c>
      <c r="D188" s="1">
        <v>11</v>
      </c>
      <c r="E188" s="6">
        <f t="shared" ref="E188:E198" si="34">((C188/(C188+D188))*0.8)</f>
        <v>0.43333333333333335</v>
      </c>
      <c r="F188" s="6">
        <v>8.66</v>
      </c>
      <c r="G188" s="7"/>
      <c r="H188" s="6">
        <f t="shared" ref="H188:H208" si="35">SUM(E188+F188-G188)</f>
        <v>9.0933333333333337</v>
      </c>
    </row>
    <row r="189" spans="1:8" ht="13.5" customHeight="1" x14ac:dyDescent="0.35">
      <c r="A189" s="1">
        <f t="shared" si="33"/>
        <v>9</v>
      </c>
      <c r="B189" s="19" t="s">
        <v>198</v>
      </c>
      <c r="C189" s="1">
        <v>18</v>
      </c>
      <c r="D189" s="1">
        <v>7</v>
      </c>
      <c r="E189" s="6">
        <f t="shared" si="34"/>
        <v>0.57599999999999996</v>
      </c>
      <c r="F189" s="6">
        <v>8.3699999999999992</v>
      </c>
      <c r="G189" s="7"/>
      <c r="H189" s="6">
        <f t="shared" si="35"/>
        <v>8.9459999999999997</v>
      </c>
    </row>
    <row r="190" spans="1:8" ht="13.5" customHeight="1" x14ac:dyDescent="0.35">
      <c r="A190" s="1">
        <f t="shared" si="33"/>
        <v>10</v>
      </c>
      <c r="B190" s="19" t="s">
        <v>199</v>
      </c>
      <c r="C190" s="1">
        <v>13</v>
      </c>
      <c r="D190" s="1">
        <v>16</v>
      </c>
      <c r="E190" s="6">
        <f t="shared" si="34"/>
        <v>0.35862068965517246</v>
      </c>
      <c r="F190" s="6">
        <v>8.56</v>
      </c>
      <c r="G190" s="7"/>
      <c r="H190" s="6">
        <f t="shared" si="35"/>
        <v>8.9186206896551727</v>
      </c>
    </row>
    <row r="191" spans="1:8" ht="13.5" customHeight="1" x14ac:dyDescent="0.35">
      <c r="A191" s="1">
        <f t="shared" si="33"/>
        <v>11</v>
      </c>
      <c r="B191" s="18" t="s">
        <v>46</v>
      </c>
      <c r="C191" s="1">
        <v>18</v>
      </c>
      <c r="D191" s="1">
        <v>15</v>
      </c>
      <c r="E191" s="6">
        <f t="shared" si="34"/>
        <v>0.43636363636363634</v>
      </c>
      <c r="F191" s="6">
        <v>8.3800000000000008</v>
      </c>
      <c r="G191" s="7"/>
      <c r="H191" s="6">
        <f t="shared" si="35"/>
        <v>8.8163636363636364</v>
      </c>
    </row>
    <row r="192" spans="1:8" ht="13.5" customHeight="1" x14ac:dyDescent="0.35">
      <c r="A192" s="1">
        <f t="shared" si="33"/>
        <v>12</v>
      </c>
      <c r="B192" s="18" t="s">
        <v>124</v>
      </c>
      <c r="C192" s="1">
        <v>12</v>
      </c>
      <c r="D192" s="1">
        <v>13</v>
      </c>
      <c r="E192" s="6">
        <f t="shared" si="34"/>
        <v>0.38400000000000001</v>
      </c>
      <c r="F192" s="6">
        <v>8.4</v>
      </c>
      <c r="G192" s="7"/>
      <c r="H192" s="6">
        <f t="shared" si="35"/>
        <v>8.7840000000000007</v>
      </c>
    </row>
    <row r="193" spans="1:8" ht="13.5" customHeight="1" x14ac:dyDescent="0.35">
      <c r="A193" s="1">
        <f t="shared" si="33"/>
        <v>13</v>
      </c>
      <c r="B193" s="18" t="s">
        <v>122</v>
      </c>
      <c r="C193" s="1">
        <v>14</v>
      </c>
      <c r="D193" s="1">
        <v>9</v>
      </c>
      <c r="E193" s="6">
        <f t="shared" si="34"/>
        <v>0.48695652173913051</v>
      </c>
      <c r="F193" s="6">
        <v>8.2100000000000009</v>
      </c>
      <c r="G193" s="7"/>
      <c r="H193" s="6">
        <f t="shared" si="35"/>
        <v>8.696956521739132</v>
      </c>
    </row>
    <row r="194" spans="1:8" ht="13.5" customHeight="1" x14ac:dyDescent="0.35">
      <c r="A194" s="1">
        <f t="shared" si="33"/>
        <v>14</v>
      </c>
      <c r="B194" s="19" t="s">
        <v>123</v>
      </c>
      <c r="C194" s="1">
        <v>22</v>
      </c>
      <c r="D194" s="1">
        <v>8</v>
      </c>
      <c r="E194" s="6">
        <f t="shared" si="34"/>
        <v>0.58666666666666667</v>
      </c>
      <c r="F194" s="6">
        <v>8.01</v>
      </c>
      <c r="G194" s="7"/>
      <c r="H194" s="6">
        <f t="shared" si="35"/>
        <v>8.5966666666666658</v>
      </c>
    </row>
    <row r="195" spans="1:8" ht="13.5" customHeight="1" x14ac:dyDescent="0.35">
      <c r="A195" s="1">
        <f t="shared" si="33"/>
        <v>15</v>
      </c>
      <c r="B195" s="19" t="s">
        <v>77</v>
      </c>
      <c r="C195" s="1">
        <v>12</v>
      </c>
      <c r="D195" s="1">
        <v>14</v>
      </c>
      <c r="E195" s="6">
        <f t="shared" si="34"/>
        <v>0.36923076923076925</v>
      </c>
      <c r="F195" s="6">
        <v>8.15</v>
      </c>
      <c r="G195" s="7"/>
      <c r="H195" s="6">
        <f t="shared" si="35"/>
        <v>8.5192307692307701</v>
      </c>
    </row>
    <row r="196" spans="1:8" ht="13.5" customHeight="1" x14ac:dyDescent="0.35">
      <c r="A196" s="1">
        <f t="shared" si="33"/>
        <v>16</v>
      </c>
      <c r="B196" s="19" t="s">
        <v>125</v>
      </c>
      <c r="C196" s="1">
        <v>15</v>
      </c>
      <c r="D196" s="1">
        <v>10</v>
      </c>
      <c r="E196" s="6">
        <f t="shared" si="34"/>
        <v>0.48</v>
      </c>
      <c r="F196" s="6">
        <v>7.9</v>
      </c>
      <c r="G196" s="7"/>
      <c r="H196" s="6">
        <f t="shared" si="35"/>
        <v>8.3800000000000008</v>
      </c>
    </row>
    <row r="197" spans="1:8" ht="13.5" customHeight="1" x14ac:dyDescent="0.35">
      <c r="A197" s="1">
        <f t="shared" si="33"/>
        <v>17</v>
      </c>
      <c r="B197" s="19" t="s">
        <v>49</v>
      </c>
      <c r="C197" s="1">
        <v>17</v>
      </c>
      <c r="D197" s="1">
        <v>9</v>
      </c>
      <c r="E197" s="6">
        <f t="shared" si="34"/>
        <v>0.52307692307692311</v>
      </c>
      <c r="F197" s="6">
        <v>7.8</v>
      </c>
      <c r="G197" s="7"/>
      <c r="H197" s="6">
        <f t="shared" si="35"/>
        <v>8.3230769230769237</v>
      </c>
    </row>
    <row r="198" spans="1:8" ht="13.5" customHeight="1" x14ac:dyDescent="0.35">
      <c r="A198" s="1">
        <f t="shared" si="33"/>
        <v>18</v>
      </c>
      <c r="B198" s="19" t="s">
        <v>201</v>
      </c>
      <c r="C198" s="1">
        <v>12</v>
      </c>
      <c r="D198" s="1">
        <v>7</v>
      </c>
      <c r="E198" s="6">
        <f t="shared" si="34"/>
        <v>0.50526315789473686</v>
      </c>
      <c r="F198" s="6">
        <v>7.25</v>
      </c>
      <c r="G198" s="31"/>
      <c r="H198" s="6">
        <f t="shared" si="35"/>
        <v>7.7552631578947366</v>
      </c>
    </row>
    <row r="199" spans="1:8" ht="13.5" customHeight="1" x14ac:dyDescent="0.35">
      <c r="A199" s="1">
        <f t="shared" si="33"/>
        <v>19</v>
      </c>
      <c r="B199" s="19" t="s">
        <v>202</v>
      </c>
      <c r="C199" s="1">
        <v>7</v>
      </c>
      <c r="D199" s="1">
        <v>20</v>
      </c>
      <c r="E199" s="6">
        <f t="shared" ref="E199:E211" si="36">((C199/(C199+D199))*0.8)</f>
        <v>0.2074074074074074</v>
      </c>
      <c r="F199" s="6">
        <v>7.35</v>
      </c>
      <c r="G199" s="7"/>
      <c r="H199" s="6">
        <f t="shared" si="35"/>
        <v>7.5574074074074069</v>
      </c>
    </row>
    <row r="200" spans="1:8" ht="13.5" customHeight="1" x14ac:dyDescent="0.35">
      <c r="A200" s="1">
        <f t="shared" si="33"/>
        <v>20</v>
      </c>
      <c r="B200" s="19" t="s">
        <v>200</v>
      </c>
      <c r="C200" s="1">
        <v>14</v>
      </c>
      <c r="D200" s="1">
        <v>10</v>
      </c>
      <c r="E200" s="6">
        <f t="shared" ref="E200:E208" si="37">((C200/(C200+D200))*0.8)</f>
        <v>0.46666666666666673</v>
      </c>
      <c r="F200" s="6">
        <v>6.97</v>
      </c>
      <c r="G200" s="7"/>
      <c r="H200" s="6">
        <f t="shared" si="35"/>
        <v>7.4366666666666665</v>
      </c>
    </row>
    <row r="201" spans="1:8" ht="13.5" customHeight="1" x14ac:dyDescent="0.35">
      <c r="A201" s="1">
        <f t="shared" si="33"/>
        <v>21</v>
      </c>
      <c r="B201" s="18" t="s">
        <v>50</v>
      </c>
      <c r="C201" s="1">
        <v>10</v>
      </c>
      <c r="D201" s="1">
        <v>15</v>
      </c>
      <c r="E201" s="6">
        <f t="shared" si="37"/>
        <v>0.32000000000000006</v>
      </c>
      <c r="F201" s="6">
        <v>6.93</v>
      </c>
      <c r="G201" s="7"/>
      <c r="H201" s="6">
        <f t="shared" si="35"/>
        <v>7.25</v>
      </c>
    </row>
    <row r="202" spans="1:8" ht="13.5" customHeight="1" x14ac:dyDescent="0.35">
      <c r="A202" s="1">
        <f t="shared" si="33"/>
        <v>22</v>
      </c>
      <c r="B202" s="19" t="s">
        <v>47</v>
      </c>
      <c r="C202" s="1">
        <v>22</v>
      </c>
      <c r="D202" s="1">
        <v>7</v>
      </c>
      <c r="E202" s="6">
        <f t="shared" si="37"/>
        <v>0.60689655172413792</v>
      </c>
      <c r="F202" s="6">
        <v>7.46</v>
      </c>
      <c r="G202" s="7">
        <v>1</v>
      </c>
      <c r="H202" s="6">
        <f t="shared" si="35"/>
        <v>7.0668965517241382</v>
      </c>
    </row>
    <row r="203" spans="1:8" ht="13.5" customHeight="1" x14ac:dyDescent="0.35">
      <c r="A203" s="1">
        <f t="shared" si="33"/>
        <v>23</v>
      </c>
      <c r="B203" s="19" t="s">
        <v>126</v>
      </c>
      <c r="C203" s="1">
        <v>7</v>
      </c>
      <c r="D203" s="1">
        <v>11</v>
      </c>
      <c r="E203" s="6">
        <f t="shared" si="37"/>
        <v>0.31111111111111112</v>
      </c>
      <c r="F203" s="6">
        <v>6.68</v>
      </c>
      <c r="G203" s="7"/>
      <c r="H203" s="6">
        <f t="shared" si="35"/>
        <v>6.9911111111111106</v>
      </c>
    </row>
    <row r="204" spans="1:8" ht="13.5" customHeight="1" x14ac:dyDescent="0.35">
      <c r="A204" s="1">
        <f t="shared" si="33"/>
        <v>24</v>
      </c>
      <c r="B204" s="19" t="s">
        <v>218</v>
      </c>
      <c r="C204" s="1">
        <v>11</v>
      </c>
      <c r="D204" s="1">
        <v>19</v>
      </c>
      <c r="E204" s="6">
        <f t="shared" si="37"/>
        <v>0.29333333333333333</v>
      </c>
      <c r="F204" s="6">
        <v>6.15</v>
      </c>
      <c r="G204" s="7"/>
      <c r="H204" s="6">
        <f t="shared" si="35"/>
        <v>6.4433333333333334</v>
      </c>
    </row>
    <row r="205" spans="1:8" ht="13.5" customHeight="1" x14ac:dyDescent="0.35">
      <c r="A205" s="1">
        <f t="shared" ref="A205:A213" si="38">SUM(A204+1)</f>
        <v>25</v>
      </c>
      <c r="B205" s="18" t="s">
        <v>44</v>
      </c>
      <c r="C205" s="1">
        <v>5</v>
      </c>
      <c r="D205" s="1">
        <v>16</v>
      </c>
      <c r="E205" s="6">
        <f t="shared" si="37"/>
        <v>0.19047619047619047</v>
      </c>
      <c r="F205" s="6">
        <v>5.91</v>
      </c>
      <c r="G205" s="7"/>
      <c r="H205" s="6">
        <f t="shared" si="35"/>
        <v>6.1004761904761908</v>
      </c>
    </row>
    <row r="206" spans="1:8" ht="13.5" customHeight="1" x14ac:dyDescent="0.35">
      <c r="A206" s="1">
        <f t="shared" si="38"/>
        <v>26</v>
      </c>
      <c r="B206" s="19" t="s">
        <v>127</v>
      </c>
      <c r="C206" s="1">
        <v>6</v>
      </c>
      <c r="D206" s="1">
        <v>11</v>
      </c>
      <c r="E206" s="6">
        <f t="shared" si="37"/>
        <v>0.28235294117647064</v>
      </c>
      <c r="F206" s="6">
        <v>5.77</v>
      </c>
      <c r="G206" s="7"/>
      <c r="H206" s="6">
        <f t="shared" si="35"/>
        <v>6.05235294117647</v>
      </c>
    </row>
    <row r="207" spans="1:8" ht="13.5" customHeight="1" x14ac:dyDescent="0.35">
      <c r="A207" s="1">
        <f t="shared" si="38"/>
        <v>27</v>
      </c>
      <c r="B207" s="19" t="s">
        <v>203</v>
      </c>
      <c r="C207" s="1">
        <v>5</v>
      </c>
      <c r="D207" s="1">
        <v>20</v>
      </c>
      <c r="E207" s="6">
        <f t="shared" si="37"/>
        <v>0.16000000000000003</v>
      </c>
      <c r="F207" s="6">
        <v>5.76</v>
      </c>
      <c r="G207" s="7"/>
      <c r="H207" s="6">
        <f t="shared" si="35"/>
        <v>5.92</v>
      </c>
    </row>
    <row r="208" spans="1:8" ht="13.5" customHeight="1" x14ac:dyDescent="0.35">
      <c r="A208" s="1">
        <f t="shared" si="38"/>
        <v>28</v>
      </c>
      <c r="B208" s="18" t="s">
        <v>51</v>
      </c>
      <c r="C208" s="1">
        <v>4</v>
      </c>
      <c r="D208" s="1">
        <v>10</v>
      </c>
      <c r="E208" s="6">
        <f t="shared" si="37"/>
        <v>0.22857142857142856</v>
      </c>
      <c r="F208" s="6">
        <v>5.32</v>
      </c>
      <c r="G208" s="7"/>
      <c r="H208" s="6">
        <f t="shared" si="35"/>
        <v>5.5485714285714289</v>
      </c>
    </row>
    <row r="209" spans="1:8" ht="13.5" customHeight="1" x14ac:dyDescent="0.35">
      <c r="A209" s="1">
        <f t="shared" si="38"/>
        <v>29</v>
      </c>
      <c r="B209" s="19" t="s">
        <v>78</v>
      </c>
      <c r="C209" s="1">
        <v>4</v>
      </c>
      <c r="D209" s="1">
        <v>4</v>
      </c>
      <c r="E209" s="6">
        <f t="shared" si="36"/>
        <v>0.4</v>
      </c>
      <c r="F209" s="6">
        <v>4.8499999999999996</v>
      </c>
      <c r="G209" s="7"/>
      <c r="H209" s="6">
        <f t="shared" ref="H209:H217" si="39">SUM(E209+F209-G209)</f>
        <v>5.25</v>
      </c>
    </row>
    <row r="210" spans="1:8" ht="13.5" customHeight="1" x14ac:dyDescent="0.35">
      <c r="A210" s="1">
        <f t="shared" si="38"/>
        <v>30</v>
      </c>
      <c r="B210" s="19" t="s">
        <v>204</v>
      </c>
      <c r="C210" s="1">
        <v>22</v>
      </c>
      <c r="D210" s="1">
        <v>6</v>
      </c>
      <c r="E210" s="6">
        <f t="shared" si="36"/>
        <v>0.62857142857142856</v>
      </c>
      <c r="F210" s="6">
        <v>4.58</v>
      </c>
      <c r="G210" s="7"/>
      <c r="H210" s="6">
        <f t="shared" si="39"/>
        <v>5.2085714285714282</v>
      </c>
    </row>
    <row r="211" spans="1:8" ht="13.5" customHeight="1" x14ac:dyDescent="0.35">
      <c r="A211" s="1">
        <f t="shared" si="38"/>
        <v>31</v>
      </c>
      <c r="B211" s="19" t="s">
        <v>53</v>
      </c>
      <c r="C211" s="1">
        <v>4</v>
      </c>
      <c r="D211" s="1">
        <v>14</v>
      </c>
      <c r="E211" s="6">
        <f t="shared" si="36"/>
        <v>0.17777777777777778</v>
      </c>
      <c r="F211" s="6">
        <v>4.8899999999999997</v>
      </c>
      <c r="G211" s="7"/>
      <c r="H211" s="6">
        <f t="shared" si="39"/>
        <v>5.0677777777777777</v>
      </c>
    </row>
    <row r="212" spans="1:8" ht="13.5" customHeight="1" x14ac:dyDescent="0.35">
      <c r="A212" s="1">
        <f t="shared" si="38"/>
        <v>32</v>
      </c>
      <c r="B212" s="19" t="s">
        <v>172</v>
      </c>
      <c r="C212" s="1">
        <v>13</v>
      </c>
      <c r="D212" s="1">
        <v>14</v>
      </c>
      <c r="E212" s="6">
        <f t="shared" ref="E212:E217" si="40">((C212/(C212+D212))*0.8)</f>
        <v>0.38518518518518519</v>
      </c>
      <c r="F212" s="6">
        <v>4.0599999999999996</v>
      </c>
      <c r="G212" s="7"/>
      <c r="H212" s="6">
        <f t="shared" si="39"/>
        <v>4.4451851851851849</v>
      </c>
    </row>
    <row r="213" spans="1:8" ht="13.5" customHeight="1" x14ac:dyDescent="0.35">
      <c r="A213" s="1">
        <f t="shared" si="38"/>
        <v>33</v>
      </c>
      <c r="B213" s="19" t="s">
        <v>128</v>
      </c>
      <c r="C213" s="1">
        <v>6</v>
      </c>
      <c r="D213" s="1">
        <v>11</v>
      </c>
      <c r="E213" s="6">
        <f t="shared" si="40"/>
        <v>0.28235294117647064</v>
      </c>
      <c r="F213" s="6">
        <v>3.82</v>
      </c>
      <c r="G213" s="7"/>
      <c r="H213" s="6">
        <f t="shared" si="39"/>
        <v>4.1023529411764708</v>
      </c>
    </row>
    <row r="214" spans="1:8" ht="13.5" customHeight="1" x14ac:dyDescent="0.35">
      <c r="A214" s="1">
        <f>SUM(A213+1)</f>
        <v>34</v>
      </c>
      <c r="B214" s="19" t="s">
        <v>205</v>
      </c>
      <c r="C214" s="1">
        <v>14</v>
      </c>
      <c r="D214" s="1">
        <v>16</v>
      </c>
      <c r="E214" s="6">
        <f t="shared" si="40"/>
        <v>0.37333333333333335</v>
      </c>
      <c r="F214" s="6">
        <v>3.1</v>
      </c>
      <c r="G214" s="7"/>
      <c r="H214" s="6">
        <f t="shared" si="39"/>
        <v>3.4733333333333336</v>
      </c>
    </row>
    <row r="215" spans="1:8" ht="13.5" customHeight="1" x14ac:dyDescent="0.35">
      <c r="A215" s="1">
        <f>SUM(A214+1)</f>
        <v>35</v>
      </c>
      <c r="B215" s="19" t="s">
        <v>129</v>
      </c>
      <c r="C215" s="1">
        <v>2</v>
      </c>
      <c r="D215" s="1">
        <v>19</v>
      </c>
      <c r="E215" s="6">
        <f t="shared" si="40"/>
        <v>7.6190476190476197E-2</v>
      </c>
      <c r="F215" s="6">
        <v>2.31</v>
      </c>
      <c r="G215" s="7"/>
      <c r="H215" s="6">
        <f t="shared" si="39"/>
        <v>2.3861904761904764</v>
      </c>
    </row>
    <row r="216" spans="1:8" ht="13.5" customHeight="1" x14ac:dyDescent="0.35">
      <c r="A216" s="1">
        <f>SUM(A215+1)</f>
        <v>36</v>
      </c>
      <c r="B216" s="19" t="s">
        <v>206</v>
      </c>
      <c r="C216" s="1">
        <v>2</v>
      </c>
      <c r="D216" s="1">
        <v>13</v>
      </c>
      <c r="E216" s="6">
        <f t="shared" si="40"/>
        <v>0.10666666666666667</v>
      </c>
      <c r="F216" s="6">
        <v>0.55000000000000004</v>
      </c>
      <c r="H216" s="6">
        <f t="shared" si="39"/>
        <v>0.65666666666666673</v>
      </c>
    </row>
    <row r="217" spans="1:8" ht="13.5" customHeight="1" x14ac:dyDescent="0.35">
      <c r="A217" s="1">
        <f>SUM(A216+1)</f>
        <v>37</v>
      </c>
      <c r="B217" s="19" t="s">
        <v>219</v>
      </c>
      <c r="C217" s="1">
        <v>0</v>
      </c>
      <c r="D217" s="1">
        <v>7</v>
      </c>
      <c r="E217" s="6">
        <f t="shared" si="40"/>
        <v>0</v>
      </c>
      <c r="F217" s="6">
        <v>0.17</v>
      </c>
      <c r="G217" s="7"/>
      <c r="H217" s="6">
        <f t="shared" si="39"/>
        <v>0.17</v>
      </c>
    </row>
    <row r="218" spans="1:8" ht="13.5" customHeight="1" x14ac:dyDescent="0.35">
      <c r="B218" s="21" t="s">
        <v>15</v>
      </c>
      <c r="C218"/>
      <c r="D218"/>
      <c r="E218"/>
    </row>
    <row r="219" spans="1:8" ht="13.5" customHeight="1" x14ac:dyDescent="0.35">
      <c r="B219" s="19"/>
      <c r="C219"/>
      <c r="D219"/>
      <c r="E219"/>
    </row>
    <row r="220" spans="1:8" ht="13.5" customHeight="1" x14ac:dyDescent="0.35">
      <c r="B220" s="23" t="s">
        <v>170</v>
      </c>
    </row>
    <row r="221" spans="1:8" ht="13.5" customHeight="1" x14ac:dyDescent="0.35">
      <c r="B221" s="23" t="s">
        <v>171</v>
      </c>
    </row>
    <row r="222" spans="1:8" ht="13.5" customHeight="1" x14ac:dyDescent="0.35">
      <c r="A222" s="1">
        <f>SUM(A217+1)</f>
        <v>38</v>
      </c>
      <c r="B222" s="28" t="s">
        <v>147</v>
      </c>
      <c r="C222" s="24">
        <v>3</v>
      </c>
      <c r="D222" s="24">
        <v>9</v>
      </c>
      <c r="E222" s="26">
        <f t="shared" ref="E222:E227" si="41">((C222/(C222+D222))*0.8)</f>
        <v>0.2</v>
      </c>
      <c r="F222" s="26">
        <v>5.09</v>
      </c>
      <c r="G222" s="27"/>
      <c r="H222" s="26">
        <f t="shared" ref="H222:H227" si="42">SUM(E222+F222-G222)</f>
        <v>5.29</v>
      </c>
    </row>
    <row r="223" spans="1:8" ht="13.5" customHeight="1" x14ac:dyDescent="0.35">
      <c r="A223" s="1">
        <f>SUM(A222+1)</f>
        <v>39</v>
      </c>
      <c r="B223" s="28" t="s">
        <v>157</v>
      </c>
      <c r="C223" s="24">
        <v>5</v>
      </c>
      <c r="D223" s="24">
        <v>13</v>
      </c>
      <c r="E223" s="26">
        <f t="shared" si="41"/>
        <v>0.22222222222222224</v>
      </c>
      <c r="F223" s="26">
        <v>5.08</v>
      </c>
      <c r="G223" s="27"/>
      <c r="H223" s="26">
        <f t="shared" si="42"/>
        <v>5.3022222222222224</v>
      </c>
    </row>
    <row r="224" spans="1:8" ht="13.5" customHeight="1" x14ac:dyDescent="0.35">
      <c r="A224" s="1">
        <f>SUM(A223+1)</f>
        <v>40</v>
      </c>
      <c r="B224" s="28" t="s">
        <v>151</v>
      </c>
      <c r="C224" s="24">
        <v>8</v>
      </c>
      <c r="D224" s="24">
        <v>24</v>
      </c>
      <c r="E224" s="26">
        <f t="shared" si="41"/>
        <v>0.2</v>
      </c>
      <c r="F224" s="26">
        <v>2.79</v>
      </c>
      <c r="G224" s="27"/>
      <c r="H224" s="26">
        <f t="shared" si="42"/>
        <v>2.99</v>
      </c>
    </row>
    <row r="225" spans="1:8" ht="13.5" customHeight="1" x14ac:dyDescent="0.35">
      <c r="A225" s="1">
        <f>SUM(A224+1)</f>
        <v>41</v>
      </c>
      <c r="B225" s="28" t="s">
        <v>155</v>
      </c>
      <c r="C225" s="24">
        <v>5</v>
      </c>
      <c r="D225" s="24">
        <v>14</v>
      </c>
      <c r="E225" s="26">
        <f t="shared" si="41"/>
        <v>0.21052631578947367</v>
      </c>
      <c r="F225" s="26">
        <v>2.4300000000000002</v>
      </c>
      <c r="G225" s="27"/>
      <c r="H225" s="26">
        <f t="shared" si="42"/>
        <v>2.6405263157894741</v>
      </c>
    </row>
    <row r="226" spans="1:8" ht="13.5" customHeight="1" x14ac:dyDescent="0.35">
      <c r="A226" s="1">
        <f>SUM(A225+1)</f>
        <v>42</v>
      </c>
      <c r="B226" s="28" t="s">
        <v>168</v>
      </c>
      <c r="C226" s="24">
        <v>3</v>
      </c>
      <c r="D226" s="24">
        <v>17</v>
      </c>
      <c r="E226" s="26">
        <f t="shared" si="41"/>
        <v>0.12</v>
      </c>
      <c r="F226" s="26">
        <v>-0.73</v>
      </c>
      <c r="G226" s="27"/>
      <c r="H226" s="26">
        <f t="shared" si="42"/>
        <v>-0.61</v>
      </c>
    </row>
    <row r="227" spans="1:8" ht="13.5" customHeight="1" x14ac:dyDescent="0.35">
      <c r="A227" s="1">
        <f>SUM(A226+1)</f>
        <v>43</v>
      </c>
      <c r="B227" s="28" t="s">
        <v>164</v>
      </c>
      <c r="C227" s="24">
        <v>3</v>
      </c>
      <c r="D227" s="24">
        <v>11</v>
      </c>
      <c r="E227" s="26">
        <f t="shared" si="41"/>
        <v>0.17142857142857143</v>
      </c>
      <c r="F227" s="26">
        <v>-1.19</v>
      </c>
      <c r="G227" s="29"/>
      <c r="H227" s="26">
        <f t="shared" si="42"/>
        <v>-1.0185714285714285</v>
      </c>
    </row>
    <row r="228" spans="1:8" ht="13.5" customHeight="1" x14ac:dyDescent="0.35"/>
    <row r="229" spans="1:8" ht="13.5" customHeight="1" x14ac:dyDescent="0.35"/>
    <row r="230" spans="1:8" ht="13.5" customHeight="1" x14ac:dyDescent="0.35"/>
  </sheetData>
  <pageMargins left="0.25" right="0.25" top="0.2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12331-8F31-4B06-B08D-C963A47E0C64}">
  <dimension ref="A1:G19"/>
  <sheetViews>
    <sheetView workbookViewId="0">
      <selection activeCell="A10" sqref="A10:XFD10"/>
    </sheetView>
  </sheetViews>
  <sheetFormatPr defaultRowHeight="14.5" x14ac:dyDescent="0.35"/>
  <cols>
    <col min="1" max="1" width="31.81640625" bestFit="1" customWidth="1"/>
    <col min="7" max="7" width="14.81640625" customWidth="1"/>
  </cols>
  <sheetData>
    <row r="1" spans="1:7" x14ac:dyDescent="0.35">
      <c r="A1" t="s">
        <v>109</v>
      </c>
    </row>
    <row r="3" spans="1:7" x14ac:dyDescent="0.35">
      <c r="A3" s="17" t="s">
        <v>108</v>
      </c>
      <c r="B3" s="12">
        <v>8</v>
      </c>
      <c r="C3" s="12">
        <v>16</v>
      </c>
      <c r="D3" s="13">
        <f t="shared" ref="D3:D13" si="0">((B3/(B3+C3))*0.8)</f>
        <v>0.26666666666666666</v>
      </c>
      <c r="E3" s="13">
        <v>5.19</v>
      </c>
      <c r="F3" s="17"/>
      <c r="G3" s="13">
        <f>SUM(D3+E3-F3)</f>
        <v>5.456666666666667</v>
      </c>
    </row>
    <row r="4" spans="1:7" x14ac:dyDescent="0.35">
      <c r="A4" s="17" t="s">
        <v>34</v>
      </c>
      <c r="B4" s="12">
        <v>9</v>
      </c>
      <c r="C4" s="12">
        <v>6</v>
      </c>
      <c r="D4" s="13">
        <f t="shared" si="0"/>
        <v>0.48</v>
      </c>
      <c r="E4" s="13">
        <v>4.54</v>
      </c>
      <c r="F4" s="17"/>
      <c r="G4" s="13">
        <f>SUM(D4+E4-F4)</f>
        <v>5.0199999999999996</v>
      </c>
    </row>
    <row r="5" spans="1:7" x14ac:dyDescent="0.35">
      <c r="A5" s="11" t="s">
        <v>75</v>
      </c>
      <c r="B5" s="12">
        <v>3</v>
      </c>
      <c r="C5" s="12">
        <v>12</v>
      </c>
      <c r="D5" s="13">
        <f t="shared" si="0"/>
        <v>0.16000000000000003</v>
      </c>
      <c r="E5" s="13">
        <v>4.62</v>
      </c>
      <c r="F5" s="17"/>
      <c r="G5" s="13">
        <f>SUM(D5+E5-F5)</f>
        <v>4.78</v>
      </c>
    </row>
    <row r="6" spans="1:7" x14ac:dyDescent="0.35">
      <c r="A6" s="11" t="s">
        <v>76</v>
      </c>
      <c r="B6" s="15">
        <v>0</v>
      </c>
      <c r="C6" s="12">
        <v>2</v>
      </c>
      <c r="D6" s="13">
        <f t="shared" si="0"/>
        <v>0</v>
      </c>
      <c r="E6" s="13">
        <v>-1.08</v>
      </c>
      <c r="F6" s="17"/>
      <c r="G6" s="13">
        <f>SUM(D6+E6-F6)</f>
        <v>-1.08</v>
      </c>
    </row>
    <row r="7" spans="1:7" x14ac:dyDescent="0.35">
      <c r="A7" s="11" t="s">
        <v>97</v>
      </c>
      <c r="B7" s="12">
        <v>7</v>
      </c>
      <c r="C7" s="12">
        <v>10</v>
      </c>
      <c r="D7" s="13">
        <f t="shared" si="0"/>
        <v>0.32941176470588235</v>
      </c>
      <c r="E7" s="13">
        <v>5.13</v>
      </c>
      <c r="F7" s="14"/>
      <c r="G7" s="13">
        <f t="shared" ref="G7:G13" si="1">SUM(D7+E7-F7)</f>
        <v>5.459411764705882</v>
      </c>
    </row>
    <row r="8" spans="1:7" x14ac:dyDescent="0.35">
      <c r="A8" s="11" t="s">
        <v>101</v>
      </c>
      <c r="B8" s="12">
        <v>2</v>
      </c>
      <c r="C8" s="12">
        <v>6</v>
      </c>
      <c r="D8" s="13">
        <f t="shared" si="0"/>
        <v>0.2</v>
      </c>
      <c r="E8" s="13">
        <v>0.95</v>
      </c>
      <c r="F8" s="14"/>
      <c r="G8" s="13">
        <f t="shared" si="1"/>
        <v>1.1499999999999999</v>
      </c>
    </row>
    <row r="9" spans="1:7" x14ac:dyDescent="0.35">
      <c r="A9" s="11" t="s">
        <v>23</v>
      </c>
      <c r="B9" s="12">
        <v>3</v>
      </c>
      <c r="C9" s="15">
        <v>10</v>
      </c>
      <c r="D9" s="13">
        <f t="shared" si="0"/>
        <v>0.18461538461538463</v>
      </c>
      <c r="E9" s="13">
        <v>1.1499999999999999</v>
      </c>
      <c r="F9" s="16"/>
      <c r="G9" s="13">
        <f t="shared" si="1"/>
        <v>1.3346153846153845</v>
      </c>
    </row>
    <row r="10" spans="1:7" x14ac:dyDescent="0.35">
      <c r="A10" s="11" t="s">
        <v>54</v>
      </c>
      <c r="B10" s="12">
        <v>3</v>
      </c>
      <c r="C10" s="12">
        <v>6</v>
      </c>
      <c r="D10" s="13">
        <f t="shared" si="0"/>
        <v>0.26666666666666666</v>
      </c>
      <c r="E10" s="13">
        <v>7.61</v>
      </c>
      <c r="F10" s="14"/>
      <c r="G10" s="13">
        <f t="shared" si="1"/>
        <v>7.8766666666666669</v>
      </c>
    </row>
    <row r="11" spans="1:7" x14ac:dyDescent="0.35">
      <c r="A11" s="11" t="s">
        <v>19</v>
      </c>
      <c r="B11" s="15">
        <v>14</v>
      </c>
      <c r="C11" s="15">
        <v>8</v>
      </c>
      <c r="D11" s="13">
        <f t="shared" si="0"/>
        <v>0.50909090909090915</v>
      </c>
      <c r="E11" s="13">
        <v>10.97</v>
      </c>
      <c r="F11" s="14"/>
      <c r="G11" s="13">
        <f t="shared" si="1"/>
        <v>11.47909090909091</v>
      </c>
    </row>
    <row r="12" spans="1:7" x14ac:dyDescent="0.35">
      <c r="A12" s="11" t="s">
        <v>20</v>
      </c>
      <c r="B12" s="12">
        <v>17</v>
      </c>
      <c r="C12" s="12">
        <v>7</v>
      </c>
      <c r="D12" s="13">
        <f t="shared" si="0"/>
        <v>0.56666666666666676</v>
      </c>
      <c r="E12" s="13">
        <v>10.91</v>
      </c>
      <c r="F12" s="14"/>
      <c r="G12" s="13">
        <f t="shared" si="1"/>
        <v>11.476666666666667</v>
      </c>
    </row>
    <row r="13" spans="1:7" x14ac:dyDescent="0.35">
      <c r="A13" s="11" t="s">
        <v>84</v>
      </c>
      <c r="B13" s="12">
        <v>12</v>
      </c>
      <c r="C13" s="12">
        <v>9</v>
      </c>
      <c r="D13" s="13">
        <f t="shared" si="0"/>
        <v>0.45714285714285713</v>
      </c>
      <c r="E13" s="13">
        <v>9.51</v>
      </c>
      <c r="F13" s="14"/>
      <c r="G13" s="13">
        <f t="shared" si="1"/>
        <v>9.9671428571428571</v>
      </c>
    </row>
    <row r="14" spans="1:7" x14ac:dyDescent="0.35">
      <c r="A14" s="11" t="s">
        <v>22</v>
      </c>
      <c r="B14" s="12">
        <v>11</v>
      </c>
      <c r="C14" s="12">
        <v>12</v>
      </c>
      <c r="D14" s="13">
        <f t="shared" ref="D14:D19" si="2">((B14/(B14+C14))*0.8)</f>
        <v>0.38260869565217392</v>
      </c>
      <c r="E14" s="13">
        <v>9.1300000000000008</v>
      </c>
      <c r="F14" s="14"/>
      <c r="G14" s="13">
        <f t="shared" ref="G14:G19" si="3">SUM(D14+E14-F14)</f>
        <v>9.5126086956521743</v>
      </c>
    </row>
    <row r="15" spans="1:7" x14ac:dyDescent="0.35">
      <c r="A15" s="11" t="s">
        <v>74</v>
      </c>
      <c r="B15" s="12">
        <v>3</v>
      </c>
      <c r="C15" s="12">
        <v>11</v>
      </c>
      <c r="D15" s="13">
        <f t="shared" si="2"/>
        <v>0.17142857142857143</v>
      </c>
      <c r="E15" s="13">
        <v>3.16</v>
      </c>
      <c r="F15" s="14"/>
      <c r="G15" s="13">
        <f t="shared" si="3"/>
        <v>3.3314285714285714</v>
      </c>
    </row>
    <row r="16" spans="1:7" x14ac:dyDescent="0.35">
      <c r="A16" s="11" t="s">
        <v>72</v>
      </c>
      <c r="B16" s="12">
        <v>0</v>
      </c>
      <c r="C16" s="12">
        <v>1</v>
      </c>
      <c r="D16" s="13">
        <f t="shared" si="2"/>
        <v>0</v>
      </c>
      <c r="E16" s="13">
        <v>1.34</v>
      </c>
      <c r="F16" s="14"/>
      <c r="G16" s="13">
        <f t="shared" si="3"/>
        <v>1.34</v>
      </c>
    </row>
    <row r="17" spans="1:7" x14ac:dyDescent="0.35">
      <c r="A17" s="11" t="s">
        <v>73</v>
      </c>
      <c r="B17" s="12">
        <v>2</v>
      </c>
      <c r="C17" s="12">
        <v>15</v>
      </c>
      <c r="D17" s="13">
        <f t="shared" si="2"/>
        <v>9.4117647058823528E-2</v>
      </c>
      <c r="E17" s="13">
        <v>0.97</v>
      </c>
      <c r="F17" s="14"/>
      <c r="G17" s="13">
        <f t="shared" si="3"/>
        <v>1.0641176470588234</v>
      </c>
    </row>
    <row r="18" spans="1:7" x14ac:dyDescent="0.35">
      <c r="A18" s="11" t="s">
        <v>71</v>
      </c>
      <c r="B18" s="12">
        <v>3</v>
      </c>
      <c r="C18" s="12">
        <v>1</v>
      </c>
      <c r="D18" s="13">
        <f t="shared" si="2"/>
        <v>0.60000000000000009</v>
      </c>
      <c r="E18" s="13">
        <v>-0.66</v>
      </c>
      <c r="F18" s="14"/>
      <c r="G18" s="13">
        <f t="shared" si="3"/>
        <v>-5.9999999999999942E-2</v>
      </c>
    </row>
    <row r="19" spans="1:7" x14ac:dyDescent="0.35">
      <c r="A19" s="11" t="s">
        <v>63</v>
      </c>
      <c r="B19" s="12">
        <v>1</v>
      </c>
      <c r="C19" s="12">
        <v>15</v>
      </c>
      <c r="D19" s="13">
        <f t="shared" si="2"/>
        <v>0.05</v>
      </c>
      <c r="E19" s="13">
        <v>-0.91</v>
      </c>
      <c r="F19" s="14"/>
      <c r="G19" s="13">
        <f t="shared" si="3"/>
        <v>-0.86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No Longer in M2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Eccles</dc:creator>
  <cp:lastModifiedBy>David Kurtz</cp:lastModifiedBy>
  <cp:lastPrinted>2026-02-06T15:23:52Z</cp:lastPrinted>
  <dcterms:created xsi:type="dcterms:W3CDTF">2023-11-30T18:01:29Z</dcterms:created>
  <dcterms:modified xsi:type="dcterms:W3CDTF">2026-02-08T15:34:50Z</dcterms:modified>
</cp:coreProperties>
</file>