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ma\Downloads\"/>
    </mc:Choice>
  </mc:AlternateContent>
  <xr:revisionPtr revIDLastSave="0" documentId="13_ncr:1_{59E4866A-88BD-4399-A234-E4BAADF120A4}" xr6:coauthVersionLast="47" xr6:coauthVersionMax="47" xr10:uidLastSave="{00000000-0000-0000-0000-000000000000}"/>
  <bookViews>
    <workbookView xWindow="-110" yWindow="-110" windowWidth="25820" windowHeight="15500" xr2:uid="{1988A45E-C8DB-4B40-AAAE-36CC75868ECD}"/>
  </bookViews>
  <sheets>
    <sheet name="Sheet1" sheetId="1" r:id="rId1"/>
    <sheet name="No Longer in M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6" i="1" l="1"/>
  <c r="E162" i="1" l="1"/>
  <c r="H162" i="1" s="1"/>
  <c r="G4" i="2"/>
  <c r="G5" i="2"/>
  <c r="G6" i="2"/>
  <c r="G3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D6" i="2"/>
  <c r="D5" i="2"/>
  <c r="D4" i="2"/>
  <c r="D3" i="2"/>
  <c r="E212" i="1"/>
  <c r="H212" i="1" s="1"/>
  <c r="E148" i="1"/>
  <c r="H148" i="1" s="1"/>
  <c r="E156" i="1"/>
  <c r="H156" i="1" s="1"/>
  <c r="E140" i="1"/>
  <c r="H140" i="1" s="1"/>
  <c r="E48" i="1"/>
  <c r="H48" i="1" s="1"/>
  <c r="E43" i="1"/>
  <c r="H43" i="1" s="1"/>
  <c r="E38" i="1"/>
  <c r="H38" i="1" s="1"/>
  <c r="E35" i="1"/>
  <c r="H35" i="1" s="1"/>
  <c r="E30" i="1"/>
  <c r="H30" i="1" s="1"/>
  <c r="E23" i="1"/>
  <c r="H23" i="1" s="1"/>
  <c r="E20" i="1"/>
  <c r="H20" i="1" s="1"/>
  <c r="E11" i="1"/>
  <c r="H11" i="1" s="1"/>
  <c r="E13" i="1"/>
  <c r="H13" i="1" s="1"/>
  <c r="E8" i="1"/>
  <c r="H8" i="1" s="1"/>
  <c r="E4" i="1"/>
  <c r="H4" i="1" s="1"/>
  <c r="E5" i="1"/>
  <c r="H5" i="1" s="1"/>
  <c r="E3" i="1"/>
  <c r="H3" i="1" s="1"/>
  <c r="E54" i="1"/>
  <c r="H54" i="1" s="1"/>
  <c r="E102" i="1"/>
  <c r="H102" i="1" s="1"/>
  <c r="E97" i="1"/>
  <c r="H97" i="1" s="1"/>
  <c r="E92" i="1"/>
  <c r="H92" i="1" s="1"/>
  <c r="E83" i="1"/>
  <c r="H83" i="1" s="1"/>
  <c r="E85" i="1"/>
  <c r="H85" i="1" s="1"/>
  <c r="E81" i="1"/>
  <c r="H81" i="1" s="1"/>
  <c r="E76" i="1"/>
  <c r="H76" i="1" s="1"/>
  <c r="E72" i="1"/>
  <c r="E71" i="1"/>
  <c r="H71" i="1" s="1"/>
  <c r="E69" i="1"/>
  <c r="H69" i="1" s="1"/>
  <c r="E61" i="1"/>
  <c r="H61" i="1" s="1"/>
  <c r="E214" i="1"/>
  <c r="H214" i="1" s="1"/>
  <c r="E41" i="1"/>
  <c r="H41" i="1" s="1"/>
  <c r="E45" i="1"/>
  <c r="H45" i="1" s="1"/>
  <c r="E44" i="1"/>
  <c r="H44" i="1" s="1"/>
  <c r="E50" i="1"/>
  <c r="H50" i="1" s="1"/>
  <c r="E49" i="1"/>
  <c r="H49" i="1" s="1"/>
  <c r="E51" i="1"/>
  <c r="H51" i="1" l="1"/>
  <c r="E21" i="1"/>
  <c r="H21" i="1" s="1"/>
  <c r="E205" i="1" l="1"/>
  <c r="H205" i="1" s="1"/>
  <c r="E204" i="1"/>
  <c r="H204" i="1" s="1"/>
  <c r="E213" i="1"/>
  <c r="H213" i="1" s="1"/>
  <c r="H206" i="1"/>
  <c r="E201" i="1"/>
  <c r="H201" i="1" s="1"/>
  <c r="E208" i="1"/>
  <c r="H208" i="1" s="1"/>
  <c r="E199" i="1"/>
  <c r="H199" i="1" s="1"/>
  <c r="E207" i="1"/>
  <c r="H207" i="1" s="1"/>
  <c r="E203" i="1"/>
  <c r="H203" i="1" s="1"/>
  <c r="E191" i="1"/>
  <c r="H191" i="1" s="1"/>
  <c r="E197" i="1"/>
  <c r="H197" i="1" s="1"/>
  <c r="E189" i="1"/>
  <c r="H189" i="1" s="1"/>
  <c r="E172" i="1"/>
  <c r="H172" i="1" s="1"/>
  <c r="E210" i="1"/>
  <c r="H210" i="1" s="1"/>
  <c r="E193" i="1"/>
  <c r="H193" i="1" s="1"/>
  <c r="E196" i="1"/>
  <c r="H196" i="1" s="1"/>
  <c r="E192" i="1"/>
  <c r="H192" i="1" s="1"/>
  <c r="E202" i="1"/>
  <c r="H202" i="1" s="1"/>
  <c r="E198" i="1"/>
  <c r="H198" i="1" s="1"/>
  <c r="E209" i="1"/>
  <c r="H209" i="1" s="1"/>
  <c r="E194" i="1"/>
  <c r="H194" i="1" s="1"/>
  <c r="E200" i="1"/>
  <c r="H200" i="1" s="1"/>
  <c r="E179" i="1"/>
  <c r="H179" i="1" s="1"/>
  <c r="E180" i="1"/>
  <c r="H180" i="1" s="1"/>
  <c r="E195" i="1"/>
  <c r="H195" i="1" s="1"/>
  <c r="E190" i="1"/>
  <c r="H190" i="1" s="1"/>
  <c r="E181" i="1"/>
  <c r="H181" i="1" s="1"/>
  <c r="E187" i="1"/>
  <c r="H187" i="1" s="1"/>
  <c r="E175" i="1"/>
  <c r="H175" i="1" s="1"/>
  <c r="E182" i="1"/>
  <c r="H182" i="1" s="1"/>
  <c r="E185" i="1"/>
  <c r="H185" i="1" s="1"/>
  <c r="E186" i="1"/>
  <c r="H186" i="1" s="1"/>
  <c r="E211" i="1"/>
  <c r="H211" i="1" s="1"/>
  <c r="E177" i="1"/>
  <c r="H177" i="1" s="1"/>
  <c r="E178" i="1"/>
  <c r="H178" i="1" s="1"/>
  <c r="E176" i="1"/>
  <c r="H176" i="1" s="1"/>
  <c r="E173" i="1"/>
  <c r="H173" i="1" s="1"/>
  <c r="E183" i="1"/>
  <c r="H183" i="1" s="1"/>
  <c r="E188" i="1"/>
  <c r="H188" i="1" s="1"/>
  <c r="E184" i="1"/>
  <c r="H184" i="1" s="1"/>
  <c r="A173" i="1"/>
  <c r="E174" i="1"/>
  <c r="H174" i="1" s="1"/>
  <c r="E163" i="1"/>
  <c r="H163" i="1" s="1"/>
  <c r="E126" i="1"/>
  <c r="H126" i="1" s="1"/>
  <c r="E161" i="1"/>
  <c r="H161" i="1" s="1"/>
  <c r="E145" i="1"/>
  <c r="H145" i="1" s="1"/>
  <c r="E159" i="1"/>
  <c r="H159" i="1" s="1"/>
  <c r="E153" i="1"/>
  <c r="H153" i="1" s="1"/>
  <c r="E155" i="1"/>
  <c r="H155" i="1" s="1"/>
  <c r="E124" i="1"/>
  <c r="H124" i="1" s="1"/>
  <c r="E139" i="1"/>
  <c r="H139" i="1" s="1"/>
  <c r="E158" i="1"/>
  <c r="H158" i="1" s="1"/>
  <c r="E130" i="1"/>
  <c r="H130" i="1" s="1"/>
  <c r="E149" i="1"/>
  <c r="H149" i="1" s="1"/>
  <c r="E141" i="1"/>
  <c r="H141" i="1" s="1"/>
  <c r="E157" i="1"/>
  <c r="H157" i="1" s="1"/>
  <c r="E146" i="1"/>
  <c r="H146" i="1" s="1"/>
  <c r="E144" i="1"/>
  <c r="H144" i="1" s="1"/>
  <c r="E147" i="1"/>
  <c r="H147" i="1" s="1"/>
  <c r="E143" i="1"/>
  <c r="H143" i="1" s="1"/>
  <c r="E151" i="1"/>
  <c r="H151" i="1" s="1"/>
  <c r="E125" i="1"/>
  <c r="H125" i="1" s="1"/>
  <c r="E136" i="1"/>
  <c r="H136" i="1" s="1"/>
  <c r="E152" i="1"/>
  <c r="H152" i="1" s="1"/>
  <c r="E137" i="1"/>
  <c r="H137" i="1" s="1"/>
  <c r="E138" i="1"/>
  <c r="H138" i="1" s="1"/>
  <c r="E133" i="1"/>
  <c r="H133" i="1" s="1"/>
  <c r="E121" i="1"/>
  <c r="H121" i="1" s="1"/>
  <c r="E154" i="1"/>
  <c r="H154" i="1" s="1"/>
  <c r="E160" i="1"/>
  <c r="H160" i="1" s="1"/>
  <c r="E134" i="1"/>
  <c r="H134" i="1" s="1"/>
  <c r="E132" i="1"/>
  <c r="H132" i="1" s="1"/>
  <c r="E131" i="1"/>
  <c r="H131" i="1" s="1"/>
  <c r="E135" i="1"/>
  <c r="H135" i="1" s="1"/>
  <c r="E150" i="1"/>
  <c r="H150" i="1" s="1"/>
  <c r="E118" i="1"/>
  <c r="H118" i="1" s="1"/>
  <c r="E142" i="1"/>
  <c r="H142" i="1" s="1"/>
  <c r="E128" i="1"/>
  <c r="H128" i="1" s="1"/>
  <c r="E122" i="1"/>
  <c r="H122" i="1" s="1"/>
  <c r="E127" i="1"/>
  <c r="H127" i="1" s="1"/>
  <c r="E119" i="1"/>
  <c r="H119" i="1" s="1"/>
  <c r="E123" i="1"/>
  <c r="H123" i="1" s="1"/>
  <c r="E120" i="1"/>
  <c r="H120" i="1" s="1"/>
  <c r="E117" i="1"/>
  <c r="H117" i="1" s="1"/>
  <c r="E115" i="1"/>
  <c r="H115" i="1" s="1"/>
  <c r="E112" i="1"/>
  <c r="H112" i="1" s="1"/>
  <c r="E116" i="1"/>
  <c r="H116" i="1" s="1"/>
  <c r="E129" i="1"/>
  <c r="H129" i="1" s="1"/>
  <c r="E113" i="1"/>
  <c r="H113" i="1" s="1"/>
  <c r="E114" i="1"/>
  <c r="H114" i="1" s="1"/>
  <c r="E110" i="1"/>
  <c r="H110" i="1" s="1"/>
  <c r="A111" i="1"/>
  <c r="E111" i="1"/>
  <c r="H111" i="1" s="1"/>
  <c r="E101" i="1"/>
  <c r="H101" i="1" s="1"/>
  <c r="E95" i="1"/>
  <c r="H95" i="1" s="1"/>
  <c r="E94" i="1"/>
  <c r="H94" i="1" s="1"/>
  <c r="E93" i="1"/>
  <c r="H93" i="1" s="1"/>
  <c r="E98" i="1"/>
  <c r="H98" i="1" s="1"/>
  <c r="E89" i="1"/>
  <c r="H89" i="1" s="1"/>
  <c r="E96" i="1"/>
  <c r="H96" i="1" s="1"/>
  <c r="E77" i="1"/>
  <c r="H77" i="1" s="1"/>
  <c r="E99" i="1"/>
  <c r="H99" i="1" s="1"/>
  <c r="E84" i="1"/>
  <c r="H84" i="1" s="1"/>
  <c r="E91" i="1"/>
  <c r="H91" i="1" s="1"/>
  <c r="E79" i="1"/>
  <c r="H79" i="1" s="1"/>
  <c r="E82" i="1"/>
  <c r="H82" i="1" s="1"/>
  <c r="E86" i="1"/>
  <c r="H86" i="1" s="1"/>
  <c r="E90" i="1"/>
  <c r="H90" i="1" s="1"/>
  <c r="H72" i="1"/>
  <c r="E88" i="1"/>
  <c r="H88" i="1" s="1"/>
  <c r="E73" i="1"/>
  <c r="H73" i="1" s="1"/>
  <c r="E63" i="1"/>
  <c r="H63" i="1" s="1"/>
  <c r="E80" i="1"/>
  <c r="H80" i="1" s="1"/>
  <c r="E87" i="1"/>
  <c r="H87" i="1" s="1"/>
  <c r="E67" i="1"/>
  <c r="H67" i="1" s="1"/>
  <c r="E74" i="1"/>
  <c r="H74" i="1" s="1"/>
  <c r="E78" i="1"/>
  <c r="H78" i="1" s="1"/>
  <c r="E66" i="1"/>
  <c r="H66" i="1" s="1"/>
  <c r="E68" i="1"/>
  <c r="H68" i="1" s="1"/>
  <c r="E75" i="1"/>
  <c r="H75" i="1" s="1"/>
  <c r="E65" i="1"/>
  <c r="H65" i="1" s="1"/>
  <c r="E62" i="1"/>
  <c r="H62" i="1" s="1"/>
  <c r="E60" i="1"/>
  <c r="H60" i="1" s="1"/>
  <c r="E100" i="1"/>
  <c r="H100" i="1" s="1"/>
  <c r="E70" i="1"/>
  <c r="H70" i="1" s="1"/>
  <c r="E64" i="1"/>
  <c r="H64" i="1" s="1"/>
  <c r="E40" i="1"/>
  <c r="H40" i="1" s="1"/>
  <c r="E36" i="1"/>
  <c r="H36" i="1" s="1"/>
  <c r="E42" i="1"/>
  <c r="H42" i="1" s="1"/>
  <c r="E46" i="1"/>
  <c r="H46" i="1" s="1"/>
  <c r="E29" i="1"/>
  <c r="H29" i="1" s="1"/>
  <c r="E32" i="1"/>
  <c r="H32" i="1" s="1"/>
  <c r="E17" i="1"/>
  <c r="H17" i="1" s="1"/>
  <c r="E25" i="1"/>
  <c r="H25" i="1" s="1"/>
  <c r="E47" i="1"/>
  <c r="H47" i="1" s="1"/>
  <c r="E31" i="1"/>
  <c r="H31" i="1" s="1"/>
  <c r="E19" i="1"/>
  <c r="H19" i="1" s="1"/>
  <c r="E39" i="1"/>
  <c r="H39" i="1" s="1"/>
  <c r="E37" i="1"/>
  <c r="H37" i="1" s="1"/>
  <c r="E12" i="1"/>
  <c r="H12" i="1" s="1"/>
  <c r="E18" i="1"/>
  <c r="H18" i="1" s="1"/>
  <c r="E34" i="1"/>
  <c r="H34" i="1" s="1"/>
  <c r="E33" i="1"/>
  <c r="H33" i="1" s="1"/>
  <c r="E10" i="1"/>
  <c r="H10" i="1" s="1"/>
  <c r="E22" i="1"/>
  <c r="H22" i="1" s="1"/>
  <c r="E26" i="1"/>
  <c r="H26" i="1" s="1"/>
  <c r="E24" i="1"/>
  <c r="H24" i="1" s="1"/>
  <c r="E9" i="1"/>
  <c r="H9" i="1" s="1"/>
  <c r="E27" i="1"/>
  <c r="H27" i="1" s="1"/>
  <c r="E16" i="1"/>
  <c r="H16" i="1" s="1"/>
  <c r="E6" i="1"/>
  <c r="H6" i="1" s="1"/>
  <c r="E15" i="1"/>
  <c r="H15" i="1" s="1"/>
  <c r="E28" i="1"/>
  <c r="H28" i="1" s="1"/>
  <c r="E14" i="1"/>
  <c r="H14" i="1" s="1"/>
  <c r="E7" i="1"/>
  <c r="H7" i="1" s="1"/>
  <c r="A112" i="1" l="1"/>
  <c r="A113" i="1" l="1"/>
  <c r="A114" i="1" l="1"/>
  <c r="A115" i="1" s="1"/>
  <c r="A116" i="1" s="1"/>
  <c r="A117" i="1" l="1"/>
  <c r="A118" i="1" s="1"/>
  <c r="A119" i="1" s="1"/>
  <c r="A120" i="1" s="1"/>
  <c r="A121" i="1" s="1"/>
  <c r="A122" i="1" s="1"/>
  <c r="A123" i="1" s="1"/>
  <c r="A124" i="1" s="1"/>
  <c r="A174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50" i="1"/>
  <c r="A151" i="1" s="1"/>
  <c r="A152" i="1" s="1"/>
  <c r="A153" i="1" s="1"/>
  <c r="A154" i="1" s="1"/>
  <c r="A155" i="1" s="1"/>
  <c r="A156" i="1" s="1"/>
  <c r="A157" i="1" s="1"/>
  <c r="A158" i="1" s="1"/>
  <c r="A191" i="1" l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</calcChain>
</file>

<file path=xl/sharedStrings.xml><?xml version="1.0" encoding="utf-8"?>
<sst xmlns="http://schemas.openxmlformats.org/spreadsheetml/2006/main" count="256" uniqueCount="223">
  <si>
    <t>NORTHEAST REGION</t>
  </si>
  <si>
    <t>Rank</t>
  </si>
  <si>
    <t>Team</t>
  </si>
  <si>
    <t>W</t>
  </si>
  <si>
    <t>L</t>
  </si>
  <si>
    <t>AWP</t>
  </si>
  <si>
    <t>PENALTY</t>
  </si>
  <si>
    <t>Bentley University</t>
  </si>
  <si>
    <t>Army</t>
  </si>
  <si>
    <t>Boston University</t>
  </si>
  <si>
    <t xml:space="preserve">Bridgewater State University </t>
  </si>
  <si>
    <t>University of Vermont</t>
  </si>
  <si>
    <t>Westfield State University</t>
  </si>
  <si>
    <t xml:space="preserve">Montclair State University </t>
  </si>
  <si>
    <t>Norwich University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</si>
  <si>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</si>
  <si>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</si>
  <si>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</si>
  <si>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</si>
  <si>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</si>
  <si>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North Carolina State University</t>
  </si>
  <si>
    <t>Bowling Green State University</t>
  </si>
  <si>
    <t>University of Cincinnati</t>
  </si>
  <si>
    <t>Bryn Athyn College</t>
  </si>
  <si>
    <t xml:space="preserve">Millersville University </t>
  </si>
  <si>
    <t>Stockton University</t>
  </si>
  <si>
    <t>CENTRAL REGION</t>
  </si>
  <si>
    <t xml:space="preserve">Michigan State University </t>
  </si>
  <si>
    <t>Adrian College</t>
  </si>
  <si>
    <t>Sault College</t>
  </si>
  <si>
    <t>University of Wisconsin</t>
  </si>
  <si>
    <t>Lake Superior State University</t>
  </si>
  <si>
    <t xml:space="preserve">Michigan Tech University </t>
  </si>
  <si>
    <t>Davenport University</t>
  </si>
  <si>
    <t>Saint Cloud State University</t>
  </si>
  <si>
    <t>Purdue University Northwest</t>
  </si>
  <si>
    <t xml:space="preserve">North Dakota State </t>
  </si>
  <si>
    <t xml:space="preserve">Southern Illinois -Edwardsville </t>
  </si>
  <si>
    <t xml:space="preserve">University of Minnesota-Duluth </t>
  </si>
  <si>
    <t>Roosevelt University</t>
  </si>
  <si>
    <t>University of North Dakota</t>
  </si>
  <si>
    <t xml:space="preserve">Gustavus Adolphus College </t>
  </si>
  <si>
    <t>WEST REGION</t>
  </si>
  <si>
    <t>Montana State University</t>
  </si>
  <si>
    <t>Dakota College</t>
  </si>
  <si>
    <t>University of Providence</t>
  </si>
  <si>
    <t>Grand Canyon University</t>
  </si>
  <si>
    <t xml:space="preserve">University of Washington </t>
  </si>
  <si>
    <t>Arizona State University</t>
  </si>
  <si>
    <t>University of California-Berkeley</t>
  </si>
  <si>
    <t>East Texas Baptist University</t>
  </si>
  <si>
    <t>University of North Texas</t>
  </si>
  <si>
    <t xml:space="preserve">University of Colorado </t>
  </si>
  <si>
    <t>CSU- Northridge</t>
  </si>
  <si>
    <t xml:space="preserve">University of Connecticut </t>
  </si>
  <si>
    <t>Lindenwood University</t>
  </si>
  <si>
    <t>Lake Region State College</t>
  </si>
  <si>
    <t>University of Utah</t>
  </si>
  <si>
    <t>Raw Rating</t>
  </si>
  <si>
    <t>Final Rating</t>
  </si>
  <si>
    <t>University of Michigan</t>
  </si>
  <si>
    <t>Rensselaer Polytechnic Institute</t>
  </si>
  <si>
    <t>Waldorf University</t>
  </si>
  <si>
    <t>Idaho State University</t>
  </si>
  <si>
    <t xml:space="preserve">West Chester University </t>
  </si>
  <si>
    <t xml:space="preserve">University of Scranton </t>
  </si>
  <si>
    <t>Marian University</t>
  </si>
  <si>
    <t>Augustana University</t>
  </si>
  <si>
    <t>Minnesota State Univ - Mankato</t>
  </si>
  <si>
    <t>Indiana Tech</t>
  </si>
  <si>
    <t>University of Nebraska</t>
  </si>
  <si>
    <t>Clarkson University*</t>
  </si>
  <si>
    <t>University Nevada-Reno *#</t>
  </si>
  <si>
    <t>Stanford University *</t>
  </si>
  <si>
    <t>CSU-Fullerton *</t>
  </si>
  <si>
    <t>UC Santa Barbara *</t>
  </si>
  <si>
    <t>Central Michigan University *</t>
  </si>
  <si>
    <t>Saint Marys University (MN) *</t>
  </si>
  <si>
    <t xml:space="preserve">University of Denver </t>
  </si>
  <si>
    <t xml:space="preserve">University Texas-San Antonio </t>
  </si>
  <si>
    <t>Florida Atlantic University</t>
  </si>
  <si>
    <t xml:space="preserve">Liberty University </t>
  </si>
  <si>
    <t>Penn State University</t>
  </si>
  <si>
    <t>Miami University</t>
  </si>
  <si>
    <t>University South Carolina</t>
  </si>
  <si>
    <t>University of North Carolina-Chapel Hill</t>
  </si>
  <si>
    <t>High Point University</t>
  </si>
  <si>
    <t>Rider University</t>
  </si>
  <si>
    <t>University of NC-Wilmington</t>
  </si>
  <si>
    <t>Rowan University</t>
  </si>
  <si>
    <t>Ohio State University</t>
  </si>
  <si>
    <t>University of Maryland</t>
  </si>
  <si>
    <t>Wake Forest University</t>
  </si>
  <si>
    <t>University of Delaware</t>
  </si>
  <si>
    <t>Denison University</t>
  </si>
  <si>
    <t>University of Virginia</t>
  </si>
  <si>
    <t>Georgetown University</t>
  </si>
  <si>
    <t>Saint Josephs University</t>
  </si>
  <si>
    <t>Stevenson University</t>
  </si>
  <si>
    <t>University of North Carolina-Charolette</t>
  </si>
  <si>
    <t>George Washington University</t>
  </si>
  <si>
    <t>University of Richmond</t>
  </si>
  <si>
    <t>Duke University</t>
  </si>
  <si>
    <t>Niagara University</t>
  </si>
  <si>
    <t>Farmingdale State College</t>
  </si>
  <si>
    <t>Fairfield University</t>
  </si>
  <si>
    <t>Quinnipiac University</t>
  </si>
  <si>
    <t>The College of New Jersey</t>
  </si>
  <si>
    <t xml:space="preserve">Schoolcraft College </t>
  </si>
  <si>
    <t xml:space="preserve">Bradley University </t>
  </si>
  <si>
    <t>No Longer in M2</t>
  </si>
  <si>
    <t>Roger Williams University</t>
  </si>
  <si>
    <t>Providence College</t>
  </si>
  <si>
    <t>University of New Hampshire</t>
  </si>
  <si>
    <t>Central Connecticut State Univ.</t>
  </si>
  <si>
    <t>University of Pennsylvania</t>
  </si>
  <si>
    <t>Seton Hall University</t>
  </si>
  <si>
    <t>Saint Norbert College #</t>
  </si>
  <si>
    <t>University of Wisconsin-Superior #</t>
  </si>
  <si>
    <t>Auburn University #</t>
  </si>
  <si>
    <t>University of Mississippi #</t>
  </si>
  <si>
    <t>Georgia Tech #</t>
  </si>
  <si>
    <t>Neumann University #</t>
  </si>
  <si>
    <t xml:space="preserve">Boise State University </t>
  </si>
  <si>
    <t xml:space="preserve">Texas A&amp;M University </t>
  </si>
  <si>
    <t xml:space="preserve">Northern Arizona University </t>
  </si>
  <si>
    <t xml:space="preserve">Loyola Marymount University </t>
  </si>
  <si>
    <t xml:space="preserve">Texas Christian University </t>
  </si>
  <si>
    <t xml:space="preserve">Texas State University </t>
  </si>
  <si>
    <t xml:space="preserve">University of Southern Cal </t>
  </si>
  <si>
    <t xml:space="preserve">Utah Valley University </t>
  </si>
  <si>
    <t xml:space="preserve">Milwaukee School of Engineering </t>
  </si>
  <si>
    <t xml:space="preserve">University of Wisc.-Oshkosh </t>
  </si>
  <si>
    <t xml:space="preserve">Marquette University </t>
  </si>
  <si>
    <t xml:space="preserve">Illinois State University </t>
  </si>
  <si>
    <t xml:space="preserve">South Dakota State University </t>
  </si>
  <si>
    <t xml:space="preserve">University of Arkansas </t>
  </si>
  <si>
    <t xml:space="preserve">University of Minnesota-Crookston </t>
  </si>
  <si>
    <t xml:space="preserve">Maryville University </t>
  </si>
  <si>
    <t>Aurora University*</t>
  </si>
  <si>
    <t xml:space="preserve">Bemidji State University* </t>
  </si>
  <si>
    <t xml:space="preserve">College of The Holy Cross* </t>
  </si>
  <si>
    <t>East Carolina University*</t>
  </si>
  <si>
    <t xml:space="preserve">Minnesota State University-Moorhead* </t>
  </si>
  <si>
    <t xml:space="preserve">Northern Michigan University* </t>
  </si>
  <si>
    <t>Saint Anselm College*</t>
  </si>
  <si>
    <t>Siena University</t>
  </si>
  <si>
    <t>Virginia Tech</t>
  </si>
  <si>
    <t>Southern New Hampshire Univ*</t>
  </si>
  <si>
    <t xml:space="preserve">University of Montana* </t>
  </si>
  <si>
    <t xml:space="preserve">Baylor University* </t>
  </si>
  <si>
    <t>Bryant University*</t>
  </si>
  <si>
    <t xml:space="preserve">Colorado State University* </t>
  </si>
  <si>
    <t>Creighton University</t>
  </si>
  <si>
    <t xml:space="preserve">Concordia University of Wisconsin* </t>
  </si>
  <si>
    <t>Connecticut College*</t>
  </si>
  <si>
    <t>Drexel University*</t>
  </si>
  <si>
    <t xml:space="preserve">Eastern Washington University* </t>
  </si>
  <si>
    <t>Keene State College*</t>
  </si>
  <si>
    <t>Lehigh University</t>
  </si>
  <si>
    <t xml:space="preserve">Lewis University* </t>
  </si>
  <si>
    <t>Marist University*</t>
  </si>
  <si>
    <t xml:space="preserve">Merrimack College* </t>
  </si>
  <si>
    <t>MSU-Denver*</t>
  </si>
  <si>
    <t xml:space="preserve">Saint Johns University* </t>
  </si>
  <si>
    <t xml:space="preserve">San Jose State University* </t>
  </si>
  <si>
    <t xml:space="preserve">Southern Methodist University* </t>
  </si>
  <si>
    <t>Union College #*</t>
  </si>
  <si>
    <t>University at Buffalo #*</t>
  </si>
  <si>
    <t xml:space="preserve">UCLA* </t>
  </si>
  <si>
    <t>University of Dayton*</t>
  </si>
  <si>
    <t xml:space="preserve">University of Illinois* </t>
  </si>
  <si>
    <t xml:space="preserve">University of Jamestown* </t>
  </si>
  <si>
    <t>University of Louisville*</t>
  </si>
  <si>
    <t>University of Mass.-Amherst*</t>
  </si>
  <si>
    <t>University of Mass.-Lowell*</t>
  </si>
  <si>
    <t>University of Minnesota*</t>
  </si>
  <si>
    <t>University of New Mexico*</t>
  </si>
  <si>
    <t>University of Saint Thomas*</t>
  </si>
  <si>
    <t>University of Texas*</t>
  </si>
  <si>
    <t>University of Wisc.-Eau Claire*</t>
  </si>
  <si>
    <t xml:space="preserve">University of Wisconsin-Milwaukee* </t>
  </si>
  <si>
    <t xml:space="preserve">University of Wyoming* </t>
  </si>
  <si>
    <t xml:space="preserve">Western Washington University* </t>
  </si>
  <si>
    <t>Bethel University*</t>
  </si>
  <si>
    <t>Binghamton University*</t>
  </si>
  <si>
    <t>Boston College*</t>
  </si>
  <si>
    <t>Brockport State University #*</t>
  </si>
  <si>
    <t>SUNY-Cortland*</t>
  </si>
  <si>
    <r>
      <t xml:space="preserve">Cornell University </t>
    </r>
    <r>
      <rPr>
        <b/>
        <i/>
        <sz val="11"/>
        <rFont val="Calibri"/>
        <family val="2"/>
        <scheme val="minor"/>
      </rPr>
      <t>#*</t>
    </r>
  </si>
  <si>
    <t xml:space="preserve">DePaul University* </t>
  </si>
  <si>
    <t>Elon University*</t>
  </si>
  <si>
    <t>Gonzaga University*</t>
  </si>
  <si>
    <t>James Madison University*</t>
  </si>
  <si>
    <t>Misericordia University #*</t>
  </si>
  <si>
    <t>Northeastern University*</t>
  </si>
  <si>
    <t xml:space="preserve">Ohio University* </t>
  </si>
  <si>
    <t xml:space="preserve">Oklahoma State University* </t>
  </si>
  <si>
    <t>Princeton University*</t>
  </si>
  <si>
    <t>Sacred Heart University*</t>
  </si>
  <si>
    <t>St. Bonaventure University*</t>
  </si>
  <si>
    <t>Trine University*</t>
  </si>
  <si>
    <t>University of Alabama*</t>
  </si>
  <si>
    <t xml:space="preserve">University of California-San Diego* </t>
  </si>
  <si>
    <t>University of Connecticut*</t>
  </si>
  <si>
    <t>University Georgia*</t>
  </si>
  <si>
    <t>University of Florida*</t>
  </si>
  <si>
    <t xml:space="preserve">University of Houston* </t>
  </si>
  <si>
    <t xml:space="preserve">University of Idaho* </t>
  </si>
  <si>
    <t xml:space="preserve">University of Iowa* </t>
  </si>
  <si>
    <t>University of Missouri*</t>
  </si>
  <si>
    <t>University of Tampa*</t>
  </si>
  <si>
    <t>University of Tennessee*</t>
  </si>
  <si>
    <t xml:space="preserve">University of Wisc.-LaCrosse* </t>
  </si>
  <si>
    <t xml:space="preserve">Washington State University* </t>
  </si>
  <si>
    <t>West Virginia University*</t>
  </si>
  <si>
    <t>George Mason University</t>
  </si>
  <si>
    <t>* = Not in good ACHA standing</t>
  </si>
  <si>
    <t># = Not eligible for Postseason play</t>
  </si>
  <si>
    <t xml:space="preserve">Montana Tech </t>
  </si>
  <si>
    <t>Saint Mary's University of Minnesota</t>
  </si>
  <si>
    <t>Weber State University</t>
  </si>
  <si>
    <t>Utah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</si>
</sst>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7" fillId="0" borderId="0" xfId="0" applyFont="1" applyAlignment="1">
      <alignment horizontal="left"/>
    </xf>
    <xf numFmtId="0" fontId="6" fillId="4" borderId="0" xfId="0" applyFon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/>
    <xf numFmtId="164" fontId="0" fillId="0" borderId="0" xfId="0" applyNumberFormat="1"/>
    <xf numFmtId="0" fontId="0" fillId="0" borderId="0" xfId="0" applyFill="1" applyAlignment="1">
      <alignment horizontal="center"/>
    </xf>
    <xf numFmtId="0" fontId="7" fillId="0" borderId="0" xfId="0" applyFont="1" applyFill="1"/>
    <xf numFmtId="16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I218"/>
  <sheetViews>
    <sheetView tabSelected="1" topLeftCell="A202" zoomScale="96" zoomScaleNormal="96" workbookViewId="0">
      <selection activeCell="A107" sqref="A107:XFD113"/>
    </sheetView>
  </sheetViews>
  <sheetFormatPr defaultRowHeight="14.5" x14ac:dyDescent="0.35"/>
  <cols>
    <col min="1" max="1" width="5.81640625" style="1" customWidth="1"/>
    <col min="2" max="2" width="40.26953125" style="19" bestFit="1" customWidth="1"/>
    <col min="3" max="4" width="4" style="1" customWidth="1"/>
    <col min="5" max="5" width="7.54296875" style="1" customWidth="1"/>
    <col min="6" max="6" width="10.81640625" style="1" customWidth="1"/>
    <col min="7" max="7" width="9.1796875" style="2"/>
    <col min="8" max="8" width="14.453125" style="1" customWidth="1"/>
    <col min="9" max="240" width="9.1796875"/>
    <col min="241" max="241" width="5.81640625" customWidth="1"/>
    <col min="242" max="242" width="40.26953125" bestFit="1" customWidth="1"/>
    <col min="243" max="244" width="4" customWidth="1"/>
    <col min="245" max="245" width="5.26953125" customWidth="1"/>
    <col min="246" max="246" width="6.54296875" customWidth="1"/>
    <col min="247" max="247" width="7.54296875" customWidth="1"/>
    <col min="248" max="249" width="9.1796875"/>
    <col min="250" max="250" width="8.453125" customWidth="1"/>
    <col min="251" max="496" width="9.1796875"/>
    <col min="497" max="497" width="5.81640625" customWidth="1"/>
    <col min="498" max="498" width="40.26953125" bestFit="1" customWidth="1"/>
    <col min="499" max="500" width="4" customWidth="1"/>
    <col min="501" max="501" width="5.26953125" customWidth="1"/>
    <col min="502" max="502" width="6.54296875" customWidth="1"/>
    <col min="503" max="503" width="7.54296875" customWidth="1"/>
    <col min="504" max="505" width="9.1796875"/>
    <col min="506" max="506" width="8.453125" customWidth="1"/>
    <col min="507" max="752" width="9.1796875"/>
    <col min="753" max="753" width="5.81640625" customWidth="1"/>
    <col min="754" max="754" width="40.26953125" bestFit="1" customWidth="1"/>
    <col min="755" max="756" width="4" customWidth="1"/>
    <col min="757" max="757" width="5.26953125" customWidth="1"/>
    <col min="758" max="758" width="6.54296875" customWidth="1"/>
    <col min="759" max="759" width="7.54296875" customWidth="1"/>
    <col min="760" max="761" width="9.1796875"/>
    <col min="762" max="762" width="8.453125" customWidth="1"/>
    <col min="763" max="1008" width="9.1796875"/>
    <col min="1009" max="1009" width="5.81640625" customWidth="1"/>
    <col min="1010" max="1010" width="40.26953125" bestFit="1" customWidth="1"/>
    <col min="1011" max="1012" width="4" customWidth="1"/>
    <col min="1013" max="1013" width="5.26953125" customWidth="1"/>
    <col min="1014" max="1014" width="6.54296875" customWidth="1"/>
    <col min="1015" max="1015" width="7.54296875" customWidth="1"/>
    <col min="1016" max="1017" width="9.1796875"/>
    <col min="1018" max="1018" width="8.453125" customWidth="1"/>
    <col min="1019" max="1264" width="9.1796875"/>
    <col min="1265" max="1265" width="5.81640625" customWidth="1"/>
    <col min="1266" max="1266" width="40.26953125" bestFit="1" customWidth="1"/>
    <col min="1267" max="1268" width="4" customWidth="1"/>
    <col min="1269" max="1269" width="5.26953125" customWidth="1"/>
    <col min="1270" max="1270" width="6.54296875" customWidth="1"/>
    <col min="1271" max="1271" width="7.54296875" customWidth="1"/>
    <col min="1272" max="1273" width="9.1796875"/>
    <col min="1274" max="1274" width="8.453125" customWidth="1"/>
    <col min="1275" max="1520" width="9.1796875"/>
    <col min="1521" max="1521" width="5.81640625" customWidth="1"/>
    <col min="1522" max="1522" width="40.26953125" bestFit="1" customWidth="1"/>
    <col min="1523" max="1524" width="4" customWidth="1"/>
    <col min="1525" max="1525" width="5.26953125" customWidth="1"/>
    <col min="1526" max="1526" width="6.54296875" customWidth="1"/>
    <col min="1527" max="1527" width="7.54296875" customWidth="1"/>
    <col min="1528" max="1529" width="9.1796875"/>
    <col min="1530" max="1530" width="8.453125" customWidth="1"/>
    <col min="1531" max="1776" width="9.1796875"/>
    <col min="1777" max="1777" width="5.81640625" customWidth="1"/>
    <col min="1778" max="1778" width="40.26953125" bestFit="1" customWidth="1"/>
    <col min="1779" max="1780" width="4" customWidth="1"/>
    <col min="1781" max="1781" width="5.26953125" customWidth="1"/>
    <col min="1782" max="1782" width="6.54296875" customWidth="1"/>
    <col min="1783" max="1783" width="7.54296875" customWidth="1"/>
    <col min="1784" max="1785" width="9.1796875"/>
    <col min="1786" max="1786" width="8.453125" customWidth="1"/>
    <col min="1787" max="2032" width="9.1796875"/>
    <col min="2033" max="2033" width="5.81640625" customWidth="1"/>
    <col min="2034" max="2034" width="40.26953125" bestFit="1" customWidth="1"/>
    <col min="2035" max="2036" width="4" customWidth="1"/>
    <col min="2037" max="2037" width="5.26953125" customWidth="1"/>
    <col min="2038" max="2038" width="6.54296875" customWidth="1"/>
    <col min="2039" max="2039" width="7.54296875" customWidth="1"/>
    <col min="2040" max="2041" width="9.1796875"/>
    <col min="2042" max="2042" width="8.453125" customWidth="1"/>
    <col min="2043" max="2288" width="9.1796875"/>
    <col min="2289" max="2289" width="5.81640625" customWidth="1"/>
    <col min="2290" max="2290" width="40.26953125" bestFit="1" customWidth="1"/>
    <col min="2291" max="2292" width="4" customWidth="1"/>
    <col min="2293" max="2293" width="5.26953125" customWidth="1"/>
    <col min="2294" max="2294" width="6.54296875" customWidth="1"/>
    <col min="2295" max="2295" width="7.54296875" customWidth="1"/>
    <col min="2296" max="2297" width="9.1796875"/>
    <col min="2298" max="2298" width="8.453125" customWidth="1"/>
    <col min="2299" max="2544" width="9.1796875"/>
    <col min="2545" max="2545" width="5.81640625" customWidth="1"/>
    <col min="2546" max="2546" width="40.26953125" bestFit="1" customWidth="1"/>
    <col min="2547" max="2548" width="4" customWidth="1"/>
    <col min="2549" max="2549" width="5.26953125" customWidth="1"/>
    <col min="2550" max="2550" width="6.54296875" customWidth="1"/>
    <col min="2551" max="2551" width="7.54296875" customWidth="1"/>
    <col min="2552" max="2553" width="9.1796875"/>
    <col min="2554" max="2554" width="8.453125" customWidth="1"/>
    <col min="2555" max="2800" width="9.1796875"/>
    <col min="2801" max="2801" width="5.81640625" customWidth="1"/>
    <col min="2802" max="2802" width="40.26953125" bestFit="1" customWidth="1"/>
    <col min="2803" max="2804" width="4" customWidth="1"/>
    <col min="2805" max="2805" width="5.26953125" customWidth="1"/>
    <col min="2806" max="2806" width="6.54296875" customWidth="1"/>
    <col min="2807" max="2807" width="7.54296875" customWidth="1"/>
    <col min="2808" max="2809" width="9.1796875"/>
    <col min="2810" max="2810" width="8.453125" customWidth="1"/>
    <col min="2811" max="3056" width="9.1796875"/>
    <col min="3057" max="3057" width="5.81640625" customWidth="1"/>
    <col min="3058" max="3058" width="40.26953125" bestFit="1" customWidth="1"/>
    <col min="3059" max="3060" width="4" customWidth="1"/>
    <col min="3061" max="3061" width="5.26953125" customWidth="1"/>
    <col min="3062" max="3062" width="6.54296875" customWidth="1"/>
    <col min="3063" max="3063" width="7.54296875" customWidth="1"/>
    <col min="3064" max="3065" width="9.1796875"/>
    <col min="3066" max="3066" width="8.453125" customWidth="1"/>
    <col min="3067" max="3312" width="9.1796875"/>
    <col min="3313" max="3313" width="5.81640625" customWidth="1"/>
    <col min="3314" max="3314" width="40.26953125" bestFit="1" customWidth="1"/>
    <col min="3315" max="3316" width="4" customWidth="1"/>
    <col min="3317" max="3317" width="5.26953125" customWidth="1"/>
    <col min="3318" max="3318" width="6.54296875" customWidth="1"/>
    <col min="3319" max="3319" width="7.54296875" customWidth="1"/>
    <col min="3320" max="3321" width="9.1796875"/>
    <col min="3322" max="3322" width="8.453125" customWidth="1"/>
    <col min="3323" max="3568" width="9.1796875"/>
    <col min="3569" max="3569" width="5.81640625" customWidth="1"/>
    <col min="3570" max="3570" width="40.26953125" bestFit="1" customWidth="1"/>
    <col min="3571" max="3572" width="4" customWidth="1"/>
    <col min="3573" max="3573" width="5.26953125" customWidth="1"/>
    <col min="3574" max="3574" width="6.54296875" customWidth="1"/>
    <col min="3575" max="3575" width="7.54296875" customWidth="1"/>
    <col min="3576" max="3577" width="9.1796875"/>
    <col min="3578" max="3578" width="8.453125" customWidth="1"/>
    <col min="3579" max="3824" width="9.1796875"/>
    <col min="3825" max="3825" width="5.81640625" customWidth="1"/>
    <col min="3826" max="3826" width="40.26953125" bestFit="1" customWidth="1"/>
    <col min="3827" max="3828" width="4" customWidth="1"/>
    <col min="3829" max="3829" width="5.26953125" customWidth="1"/>
    <col min="3830" max="3830" width="6.54296875" customWidth="1"/>
    <col min="3831" max="3831" width="7.54296875" customWidth="1"/>
    <col min="3832" max="3833" width="9.1796875"/>
    <col min="3834" max="3834" width="8.453125" customWidth="1"/>
    <col min="3835" max="4080" width="9.1796875"/>
    <col min="4081" max="4081" width="5.81640625" customWidth="1"/>
    <col min="4082" max="4082" width="40.26953125" bestFit="1" customWidth="1"/>
    <col min="4083" max="4084" width="4" customWidth="1"/>
    <col min="4085" max="4085" width="5.26953125" customWidth="1"/>
    <col min="4086" max="4086" width="6.54296875" customWidth="1"/>
    <col min="4087" max="4087" width="7.54296875" customWidth="1"/>
    <col min="4088" max="4089" width="9.1796875"/>
    <col min="4090" max="4090" width="8.453125" customWidth="1"/>
    <col min="4091" max="4336" width="9.1796875"/>
    <col min="4337" max="4337" width="5.81640625" customWidth="1"/>
    <col min="4338" max="4338" width="40.26953125" bestFit="1" customWidth="1"/>
    <col min="4339" max="4340" width="4" customWidth="1"/>
    <col min="4341" max="4341" width="5.26953125" customWidth="1"/>
    <col min="4342" max="4342" width="6.54296875" customWidth="1"/>
    <col min="4343" max="4343" width="7.54296875" customWidth="1"/>
    <col min="4344" max="4345" width="9.1796875"/>
    <col min="4346" max="4346" width="8.453125" customWidth="1"/>
    <col min="4347" max="4592" width="9.1796875"/>
    <col min="4593" max="4593" width="5.81640625" customWidth="1"/>
    <col min="4594" max="4594" width="40.26953125" bestFit="1" customWidth="1"/>
    <col min="4595" max="4596" width="4" customWidth="1"/>
    <col min="4597" max="4597" width="5.26953125" customWidth="1"/>
    <col min="4598" max="4598" width="6.54296875" customWidth="1"/>
    <col min="4599" max="4599" width="7.54296875" customWidth="1"/>
    <col min="4600" max="4601" width="9.1796875"/>
    <col min="4602" max="4602" width="8.453125" customWidth="1"/>
    <col min="4603" max="4848" width="9.1796875"/>
    <col min="4849" max="4849" width="5.81640625" customWidth="1"/>
    <col min="4850" max="4850" width="40.26953125" bestFit="1" customWidth="1"/>
    <col min="4851" max="4852" width="4" customWidth="1"/>
    <col min="4853" max="4853" width="5.26953125" customWidth="1"/>
    <col min="4854" max="4854" width="6.54296875" customWidth="1"/>
    <col min="4855" max="4855" width="7.54296875" customWidth="1"/>
    <col min="4856" max="4857" width="9.1796875"/>
    <col min="4858" max="4858" width="8.453125" customWidth="1"/>
    <col min="4859" max="5104" width="9.1796875"/>
    <col min="5105" max="5105" width="5.81640625" customWidth="1"/>
    <col min="5106" max="5106" width="40.26953125" bestFit="1" customWidth="1"/>
    <col min="5107" max="5108" width="4" customWidth="1"/>
    <col min="5109" max="5109" width="5.26953125" customWidth="1"/>
    <col min="5110" max="5110" width="6.54296875" customWidth="1"/>
    <col min="5111" max="5111" width="7.54296875" customWidth="1"/>
    <col min="5112" max="5113" width="9.1796875"/>
    <col min="5114" max="5114" width="8.453125" customWidth="1"/>
    <col min="5115" max="5360" width="9.1796875"/>
    <col min="5361" max="5361" width="5.81640625" customWidth="1"/>
    <col min="5362" max="5362" width="40.26953125" bestFit="1" customWidth="1"/>
    <col min="5363" max="5364" width="4" customWidth="1"/>
    <col min="5365" max="5365" width="5.26953125" customWidth="1"/>
    <col min="5366" max="5366" width="6.54296875" customWidth="1"/>
    <col min="5367" max="5367" width="7.54296875" customWidth="1"/>
    <col min="5368" max="5369" width="9.1796875"/>
    <col min="5370" max="5370" width="8.453125" customWidth="1"/>
    <col min="5371" max="5616" width="9.1796875"/>
    <col min="5617" max="5617" width="5.81640625" customWidth="1"/>
    <col min="5618" max="5618" width="40.26953125" bestFit="1" customWidth="1"/>
    <col min="5619" max="5620" width="4" customWidth="1"/>
    <col min="5621" max="5621" width="5.26953125" customWidth="1"/>
    <col min="5622" max="5622" width="6.54296875" customWidth="1"/>
    <col min="5623" max="5623" width="7.54296875" customWidth="1"/>
    <col min="5624" max="5625" width="9.1796875"/>
    <col min="5626" max="5626" width="8.453125" customWidth="1"/>
    <col min="5627" max="5872" width="9.1796875"/>
    <col min="5873" max="5873" width="5.81640625" customWidth="1"/>
    <col min="5874" max="5874" width="40.26953125" bestFit="1" customWidth="1"/>
    <col min="5875" max="5876" width="4" customWidth="1"/>
    <col min="5877" max="5877" width="5.26953125" customWidth="1"/>
    <col min="5878" max="5878" width="6.54296875" customWidth="1"/>
    <col min="5879" max="5879" width="7.54296875" customWidth="1"/>
    <col min="5880" max="5881" width="9.1796875"/>
    <col min="5882" max="5882" width="8.453125" customWidth="1"/>
    <col min="5883" max="6128" width="9.1796875"/>
    <col min="6129" max="6129" width="5.81640625" customWidth="1"/>
    <col min="6130" max="6130" width="40.26953125" bestFit="1" customWidth="1"/>
    <col min="6131" max="6132" width="4" customWidth="1"/>
    <col min="6133" max="6133" width="5.26953125" customWidth="1"/>
    <col min="6134" max="6134" width="6.54296875" customWidth="1"/>
    <col min="6135" max="6135" width="7.54296875" customWidth="1"/>
    <col min="6136" max="6137" width="9.1796875"/>
    <col min="6138" max="6138" width="8.453125" customWidth="1"/>
    <col min="6139" max="6384" width="9.1796875"/>
    <col min="6385" max="6385" width="5.81640625" customWidth="1"/>
    <col min="6386" max="6386" width="40.26953125" bestFit="1" customWidth="1"/>
    <col min="6387" max="6388" width="4" customWidth="1"/>
    <col min="6389" max="6389" width="5.26953125" customWidth="1"/>
    <col min="6390" max="6390" width="6.54296875" customWidth="1"/>
    <col min="6391" max="6391" width="7.54296875" customWidth="1"/>
    <col min="6392" max="6393" width="9.1796875"/>
    <col min="6394" max="6394" width="8.453125" customWidth="1"/>
    <col min="6395" max="6640" width="9.1796875"/>
    <col min="6641" max="6641" width="5.81640625" customWidth="1"/>
    <col min="6642" max="6642" width="40.26953125" bestFit="1" customWidth="1"/>
    <col min="6643" max="6644" width="4" customWidth="1"/>
    <col min="6645" max="6645" width="5.26953125" customWidth="1"/>
    <col min="6646" max="6646" width="6.54296875" customWidth="1"/>
    <col min="6647" max="6647" width="7.54296875" customWidth="1"/>
    <col min="6648" max="6649" width="9.1796875"/>
    <col min="6650" max="6650" width="8.453125" customWidth="1"/>
    <col min="6651" max="6896" width="9.1796875"/>
    <col min="6897" max="6897" width="5.81640625" customWidth="1"/>
    <col min="6898" max="6898" width="40.26953125" bestFit="1" customWidth="1"/>
    <col min="6899" max="6900" width="4" customWidth="1"/>
    <col min="6901" max="6901" width="5.26953125" customWidth="1"/>
    <col min="6902" max="6902" width="6.54296875" customWidth="1"/>
    <col min="6903" max="6903" width="7.54296875" customWidth="1"/>
    <col min="6904" max="6905" width="9.1796875"/>
    <col min="6906" max="6906" width="8.453125" customWidth="1"/>
    <col min="6907" max="7152" width="9.1796875"/>
    <col min="7153" max="7153" width="5.81640625" customWidth="1"/>
    <col min="7154" max="7154" width="40.26953125" bestFit="1" customWidth="1"/>
    <col min="7155" max="7156" width="4" customWidth="1"/>
    <col min="7157" max="7157" width="5.26953125" customWidth="1"/>
    <col min="7158" max="7158" width="6.54296875" customWidth="1"/>
    <col min="7159" max="7159" width="7.54296875" customWidth="1"/>
    <col min="7160" max="7161" width="9.1796875"/>
    <col min="7162" max="7162" width="8.453125" customWidth="1"/>
    <col min="7163" max="7408" width="9.1796875"/>
    <col min="7409" max="7409" width="5.81640625" customWidth="1"/>
    <col min="7410" max="7410" width="40.26953125" bestFit="1" customWidth="1"/>
    <col min="7411" max="7412" width="4" customWidth="1"/>
    <col min="7413" max="7413" width="5.26953125" customWidth="1"/>
    <col min="7414" max="7414" width="6.54296875" customWidth="1"/>
    <col min="7415" max="7415" width="7.54296875" customWidth="1"/>
    <col min="7416" max="7417" width="9.1796875"/>
    <col min="7418" max="7418" width="8.453125" customWidth="1"/>
    <col min="7419" max="7664" width="9.1796875"/>
    <col min="7665" max="7665" width="5.81640625" customWidth="1"/>
    <col min="7666" max="7666" width="40.26953125" bestFit="1" customWidth="1"/>
    <col min="7667" max="7668" width="4" customWidth="1"/>
    <col min="7669" max="7669" width="5.26953125" customWidth="1"/>
    <col min="7670" max="7670" width="6.54296875" customWidth="1"/>
    <col min="7671" max="7671" width="7.54296875" customWidth="1"/>
    <col min="7672" max="7673" width="9.1796875"/>
    <col min="7674" max="7674" width="8.453125" customWidth="1"/>
    <col min="7675" max="7920" width="9.1796875"/>
    <col min="7921" max="7921" width="5.81640625" customWidth="1"/>
    <col min="7922" max="7922" width="40.26953125" bestFit="1" customWidth="1"/>
    <col min="7923" max="7924" width="4" customWidth="1"/>
    <col min="7925" max="7925" width="5.26953125" customWidth="1"/>
    <col min="7926" max="7926" width="6.54296875" customWidth="1"/>
    <col min="7927" max="7927" width="7.54296875" customWidth="1"/>
    <col min="7928" max="7929" width="9.1796875"/>
    <col min="7930" max="7930" width="8.453125" customWidth="1"/>
    <col min="7931" max="8176" width="9.1796875"/>
    <col min="8177" max="8177" width="5.81640625" customWidth="1"/>
    <col min="8178" max="8178" width="40.26953125" bestFit="1" customWidth="1"/>
    <col min="8179" max="8180" width="4" customWidth="1"/>
    <col min="8181" max="8181" width="5.26953125" customWidth="1"/>
    <col min="8182" max="8182" width="6.54296875" customWidth="1"/>
    <col min="8183" max="8183" width="7.54296875" customWidth="1"/>
    <col min="8184" max="8185" width="9.1796875"/>
    <col min="8186" max="8186" width="8.453125" customWidth="1"/>
    <col min="8187" max="8432" width="9.1796875"/>
    <col min="8433" max="8433" width="5.81640625" customWidth="1"/>
    <col min="8434" max="8434" width="40.26953125" bestFit="1" customWidth="1"/>
    <col min="8435" max="8436" width="4" customWidth="1"/>
    <col min="8437" max="8437" width="5.26953125" customWidth="1"/>
    <col min="8438" max="8438" width="6.54296875" customWidth="1"/>
    <col min="8439" max="8439" width="7.54296875" customWidth="1"/>
    <col min="8440" max="8441" width="9.1796875"/>
    <col min="8442" max="8442" width="8.453125" customWidth="1"/>
    <col min="8443" max="8688" width="9.1796875"/>
    <col min="8689" max="8689" width="5.81640625" customWidth="1"/>
    <col min="8690" max="8690" width="40.26953125" bestFit="1" customWidth="1"/>
    <col min="8691" max="8692" width="4" customWidth="1"/>
    <col min="8693" max="8693" width="5.26953125" customWidth="1"/>
    <col min="8694" max="8694" width="6.54296875" customWidth="1"/>
    <col min="8695" max="8695" width="7.54296875" customWidth="1"/>
    <col min="8696" max="8697" width="9.1796875"/>
    <col min="8698" max="8698" width="8.453125" customWidth="1"/>
    <col min="8699" max="8944" width="9.1796875"/>
    <col min="8945" max="8945" width="5.81640625" customWidth="1"/>
    <col min="8946" max="8946" width="40.26953125" bestFit="1" customWidth="1"/>
    <col min="8947" max="8948" width="4" customWidth="1"/>
    <col min="8949" max="8949" width="5.26953125" customWidth="1"/>
    <col min="8950" max="8950" width="6.54296875" customWidth="1"/>
    <col min="8951" max="8951" width="7.54296875" customWidth="1"/>
    <col min="8952" max="8953" width="9.1796875"/>
    <col min="8954" max="8954" width="8.453125" customWidth="1"/>
    <col min="8955" max="9200" width="9.1796875"/>
    <col min="9201" max="9201" width="5.81640625" customWidth="1"/>
    <col min="9202" max="9202" width="40.26953125" bestFit="1" customWidth="1"/>
    <col min="9203" max="9204" width="4" customWidth="1"/>
    <col min="9205" max="9205" width="5.26953125" customWidth="1"/>
    <col min="9206" max="9206" width="6.54296875" customWidth="1"/>
    <col min="9207" max="9207" width="7.54296875" customWidth="1"/>
    <col min="9208" max="9209" width="9.1796875"/>
    <col min="9210" max="9210" width="8.453125" customWidth="1"/>
    <col min="9211" max="9456" width="9.1796875"/>
    <col min="9457" max="9457" width="5.81640625" customWidth="1"/>
    <col min="9458" max="9458" width="40.26953125" bestFit="1" customWidth="1"/>
    <col min="9459" max="9460" width="4" customWidth="1"/>
    <col min="9461" max="9461" width="5.26953125" customWidth="1"/>
    <col min="9462" max="9462" width="6.54296875" customWidth="1"/>
    <col min="9463" max="9463" width="7.54296875" customWidth="1"/>
    <col min="9464" max="9465" width="9.1796875"/>
    <col min="9466" max="9466" width="8.453125" customWidth="1"/>
    <col min="9467" max="9712" width="9.1796875"/>
    <col min="9713" max="9713" width="5.81640625" customWidth="1"/>
    <col min="9714" max="9714" width="40.26953125" bestFit="1" customWidth="1"/>
    <col min="9715" max="9716" width="4" customWidth="1"/>
    <col min="9717" max="9717" width="5.26953125" customWidth="1"/>
    <col min="9718" max="9718" width="6.54296875" customWidth="1"/>
    <col min="9719" max="9719" width="7.54296875" customWidth="1"/>
    <col min="9720" max="9721" width="9.1796875"/>
    <col min="9722" max="9722" width="8.453125" customWidth="1"/>
    <col min="9723" max="9968" width="9.1796875"/>
    <col min="9969" max="9969" width="5.81640625" customWidth="1"/>
    <col min="9970" max="9970" width="40.26953125" bestFit="1" customWidth="1"/>
    <col min="9971" max="9972" width="4" customWidth="1"/>
    <col min="9973" max="9973" width="5.26953125" customWidth="1"/>
    <col min="9974" max="9974" width="6.54296875" customWidth="1"/>
    <col min="9975" max="9975" width="7.54296875" customWidth="1"/>
    <col min="9976" max="9977" width="9.1796875"/>
    <col min="9978" max="9978" width="8.453125" customWidth="1"/>
    <col min="9979" max="10224" width="9.1796875"/>
    <col min="10225" max="10225" width="5.81640625" customWidth="1"/>
    <col min="10226" max="10226" width="40.26953125" bestFit="1" customWidth="1"/>
    <col min="10227" max="10228" width="4" customWidth="1"/>
    <col min="10229" max="10229" width="5.26953125" customWidth="1"/>
    <col min="10230" max="10230" width="6.54296875" customWidth="1"/>
    <col min="10231" max="10231" width="7.54296875" customWidth="1"/>
    <col min="10232" max="10233" width="9.1796875"/>
    <col min="10234" max="10234" width="8.453125" customWidth="1"/>
    <col min="10235" max="10480" width="9.1796875"/>
    <col min="10481" max="10481" width="5.81640625" customWidth="1"/>
    <col min="10482" max="10482" width="40.26953125" bestFit="1" customWidth="1"/>
    <col min="10483" max="10484" width="4" customWidth="1"/>
    <col min="10485" max="10485" width="5.26953125" customWidth="1"/>
    <col min="10486" max="10486" width="6.54296875" customWidth="1"/>
    <col min="10487" max="10487" width="7.54296875" customWidth="1"/>
    <col min="10488" max="10489" width="9.1796875"/>
    <col min="10490" max="10490" width="8.453125" customWidth="1"/>
    <col min="10491" max="10736" width="9.1796875"/>
    <col min="10737" max="10737" width="5.81640625" customWidth="1"/>
    <col min="10738" max="10738" width="40.26953125" bestFit="1" customWidth="1"/>
    <col min="10739" max="10740" width="4" customWidth="1"/>
    <col min="10741" max="10741" width="5.26953125" customWidth="1"/>
    <col min="10742" max="10742" width="6.54296875" customWidth="1"/>
    <col min="10743" max="10743" width="7.54296875" customWidth="1"/>
    <col min="10744" max="10745" width="9.1796875"/>
    <col min="10746" max="10746" width="8.453125" customWidth="1"/>
    <col min="10747" max="10992" width="9.1796875"/>
    <col min="10993" max="10993" width="5.81640625" customWidth="1"/>
    <col min="10994" max="10994" width="40.26953125" bestFit="1" customWidth="1"/>
    <col min="10995" max="10996" width="4" customWidth="1"/>
    <col min="10997" max="10997" width="5.26953125" customWidth="1"/>
    <col min="10998" max="10998" width="6.54296875" customWidth="1"/>
    <col min="10999" max="10999" width="7.54296875" customWidth="1"/>
    <col min="11000" max="11001" width="9.1796875"/>
    <col min="11002" max="11002" width="8.453125" customWidth="1"/>
    <col min="11003" max="11248" width="9.1796875"/>
    <col min="11249" max="11249" width="5.81640625" customWidth="1"/>
    <col min="11250" max="11250" width="40.26953125" bestFit="1" customWidth="1"/>
    <col min="11251" max="11252" width="4" customWidth="1"/>
    <col min="11253" max="11253" width="5.26953125" customWidth="1"/>
    <col min="11254" max="11254" width="6.54296875" customWidth="1"/>
    <col min="11255" max="11255" width="7.54296875" customWidth="1"/>
    <col min="11256" max="11257" width="9.1796875"/>
    <col min="11258" max="11258" width="8.453125" customWidth="1"/>
    <col min="11259" max="11504" width="9.1796875"/>
    <col min="11505" max="11505" width="5.81640625" customWidth="1"/>
    <col min="11506" max="11506" width="40.26953125" bestFit="1" customWidth="1"/>
    <col min="11507" max="11508" width="4" customWidth="1"/>
    <col min="11509" max="11509" width="5.26953125" customWidth="1"/>
    <col min="11510" max="11510" width="6.54296875" customWidth="1"/>
    <col min="11511" max="11511" width="7.54296875" customWidth="1"/>
    <col min="11512" max="11513" width="9.1796875"/>
    <col min="11514" max="11514" width="8.453125" customWidth="1"/>
    <col min="11515" max="11760" width="9.1796875"/>
    <col min="11761" max="11761" width="5.81640625" customWidth="1"/>
    <col min="11762" max="11762" width="40.26953125" bestFit="1" customWidth="1"/>
    <col min="11763" max="11764" width="4" customWidth="1"/>
    <col min="11765" max="11765" width="5.26953125" customWidth="1"/>
    <col min="11766" max="11766" width="6.54296875" customWidth="1"/>
    <col min="11767" max="11767" width="7.54296875" customWidth="1"/>
    <col min="11768" max="11769" width="9.1796875"/>
    <col min="11770" max="11770" width="8.453125" customWidth="1"/>
    <col min="11771" max="12016" width="9.1796875"/>
    <col min="12017" max="12017" width="5.81640625" customWidth="1"/>
    <col min="12018" max="12018" width="40.26953125" bestFit="1" customWidth="1"/>
    <col min="12019" max="12020" width="4" customWidth="1"/>
    <col min="12021" max="12021" width="5.26953125" customWidth="1"/>
    <col min="12022" max="12022" width="6.54296875" customWidth="1"/>
    <col min="12023" max="12023" width="7.54296875" customWidth="1"/>
    <col min="12024" max="12025" width="9.1796875"/>
    <col min="12026" max="12026" width="8.453125" customWidth="1"/>
    <col min="12027" max="12272" width="9.1796875"/>
    <col min="12273" max="12273" width="5.81640625" customWidth="1"/>
    <col min="12274" max="12274" width="40.26953125" bestFit="1" customWidth="1"/>
    <col min="12275" max="12276" width="4" customWidth="1"/>
    <col min="12277" max="12277" width="5.26953125" customWidth="1"/>
    <col min="12278" max="12278" width="6.54296875" customWidth="1"/>
    <col min="12279" max="12279" width="7.54296875" customWidth="1"/>
    <col min="12280" max="12281" width="9.1796875"/>
    <col min="12282" max="12282" width="8.453125" customWidth="1"/>
    <col min="12283" max="12528" width="9.1796875"/>
    <col min="12529" max="12529" width="5.81640625" customWidth="1"/>
    <col min="12530" max="12530" width="40.26953125" bestFit="1" customWidth="1"/>
    <col min="12531" max="12532" width="4" customWidth="1"/>
    <col min="12533" max="12533" width="5.26953125" customWidth="1"/>
    <col min="12534" max="12534" width="6.54296875" customWidth="1"/>
    <col min="12535" max="12535" width="7.54296875" customWidth="1"/>
    <col min="12536" max="12537" width="9.1796875"/>
    <col min="12538" max="12538" width="8.453125" customWidth="1"/>
    <col min="12539" max="12784" width="9.1796875"/>
    <col min="12785" max="12785" width="5.81640625" customWidth="1"/>
    <col min="12786" max="12786" width="40.26953125" bestFit="1" customWidth="1"/>
    <col min="12787" max="12788" width="4" customWidth="1"/>
    <col min="12789" max="12789" width="5.26953125" customWidth="1"/>
    <col min="12790" max="12790" width="6.54296875" customWidth="1"/>
    <col min="12791" max="12791" width="7.54296875" customWidth="1"/>
    <col min="12792" max="12793" width="9.1796875"/>
    <col min="12794" max="12794" width="8.453125" customWidth="1"/>
    <col min="12795" max="13040" width="9.1796875"/>
    <col min="13041" max="13041" width="5.81640625" customWidth="1"/>
    <col min="13042" max="13042" width="40.26953125" bestFit="1" customWidth="1"/>
    <col min="13043" max="13044" width="4" customWidth="1"/>
    <col min="13045" max="13045" width="5.26953125" customWidth="1"/>
    <col min="13046" max="13046" width="6.54296875" customWidth="1"/>
    <col min="13047" max="13047" width="7.54296875" customWidth="1"/>
    <col min="13048" max="13049" width="9.1796875"/>
    <col min="13050" max="13050" width="8.453125" customWidth="1"/>
    <col min="13051" max="13296" width="9.1796875"/>
    <col min="13297" max="13297" width="5.81640625" customWidth="1"/>
    <col min="13298" max="13298" width="40.26953125" bestFit="1" customWidth="1"/>
    <col min="13299" max="13300" width="4" customWidth="1"/>
    <col min="13301" max="13301" width="5.26953125" customWidth="1"/>
    <col min="13302" max="13302" width="6.54296875" customWidth="1"/>
    <col min="13303" max="13303" width="7.54296875" customWidth="1"/>
    <col min="13304" max="13305" width="9.1796875"/>
    <col min="13306" max="13306" width="8.453125" customWidth="1"/>
    <col min="13307" max="13552" width="9.1796875"/>
    <col min="13553" max="13553" width="5.81640625" customWidth="1"/>
    <col min="13554" max="13554" width="40.26953125" bestFit="1" customWidth="1"/>
    <col min="13555" max="13556" width="4" customWidth="1"/>
    <col min="13557" max="13557" width="5.26953125" customWidth="1"/>
    <col min="13558" max="13558" width="6.54296875" customWidth="1"/>
    <col min="13559" max="13559" width="7.54296875" customWidth="1"/>
    <col min="13560" max="13561" width="9.1796875"/>
    <col min="13562" max="13562" width="8.453125" customWidth="1"/>
    <col min="13563" max="13808" width="9.1796875"/>
    <col min="13809" max="13809" width="5.81640625" customWidth="1"/>
    <col min="13810" max="13810" width="40.26953125" bestFit="1" customWidth="1"/>
    <col min="13811" max="13812" width="4" customWidth="1"/>
    <col min="13813" max="13813" width="5.26953125" customWidth="1"/>
    <col min="13814" max="13814" width="6.54296875" customWidth="1"/>
    <col min="13815" max="13815" width="7.54296875" customWidth="1"/>
    <col min="13816" max="13817" width="9.1796875"/>
    <col min="13818" max="13818" width="8.453125" customWidth="1"/>
    <col min="13819" max="14064" width="9.1796875"/>
    <col min="14065" max="14065" width="5.81640625" customWidth="1"/>
    <col min="14066" max="14066" width="40.26953125" bestFit="1" customWidth="1"/>
    <col min="14067" max="14068" width="4" customWidth="1"/>
    <col min="14069" max="14069" width="5.26953125" customWidth="1"/>
    <col min="14070" max="14070" width="6.54296875" customWidth="1"/>
    <col min="14071" max="14071" width="7.54296875" customWidth="1"/>
    <col min="14072" max="14073" width="9.1796875"/>
    <col min="14074" max="14074" width="8.453125" customWidth="1"/>
    <col min="14075" max="14320" width="9.1796875"/>
    <col min="14321" max="14321" width="5.81640625" customWidth="1"/>
    <col min="14322" max="14322" width="40.26953125" bestFit="1" customWidth="1"/>
    <col min="14323" max="14324" width="4" customWidth="1"/>
    <col min="14325" max="14325" width="5.26953125" customWidth="1"/>
    <col min="14326" max="14326" width="6.54296875" customWidth="1"/>
    <col min="14327" max="14327" width="7.54296875" customWidth="1"/>
    <col min="14328" max="14329" width="9.1796875"/>
    <col min="14330" max="14330" width="8.453125" customWidth="1"/>
    <col min="14331" max="14576" width="9.1796875"/>
    <col min="14577" max="14577" width="5.81640625" customWidth="1"/>
    <col min="14578" max="14578" width="40.26953125" bestFit="1" customWidth="1"/>
    <col min="14579" max="14580" width="4" customWidth="1"/>
    <col min="14581" max="14581" width="5.26953125" customWidth="1"/>
    <col min="14582" max="14582" width="6.54296875" customWidth="1"/>
    <col min="14583" max="14583" width="7.54296875" customWidth="1"/>
    <col min="14584" max="14585" width="9.1796875"/>
    <col min="14586" max="14586" width="8.453125" customWidth="1"/>
    <col min="14587" max="14832" width="9.1796875"/>
    <col min="14833" max="14833" width="5.81640625" customWidth="1"/>
    <col min="14834" max="14834" width="40.26953125" bestFit="1" customWidth="1"/>
    <col min="14835" max="14836" width="4" customWidth="1"/>
    <col min="14837" max="14837" width="5.26953125" customWidth="1"/>
    <col min="14838" max="14838" width="6.54296875" customWidth="1"/>
    <col min="14839" max="14839" width="7.54296875" customWidth="1"/>
    <col min="14840" max="14841" width="9.1796875"/>
    <col min="14842" max="14842" width="8.453125" customWidth="1"/>
    <col min="14843" max="15088" width="9.1796875"/>
    <col min="15089" max="15089" width="5.81640625" customWidth="1"/>
    <col min="15090" max="15090" width="40.26953125" bestFit="1" customWidth="1"/>
    <col min="15091" max="15092" width="4" customWidth="1"/>
    <col min="15093" max="15093" width="5.26953125" customWidth="1"/>
    <col min="15094" max="15094" width="6.54296875" customWidth="1"/>
    <col min="15095" max="15095" width="7.54296875" customWidth="1"/>
    <col min="15096" max="15097" width="9.1796875"/>
    <col min="15098" max="15098" width="8.453125" customWidth="1"/>
    <col min="15099" max="15344" width="9.1796875"/>
    <col min="15345" max="15345" width="5.81640625" customWidth="1"/>
    <col min="15346" max="15346" width="40.26953125" bestFit="1" customWidth="1"/>
    <col min="15347" max="15348" width="4" customWidth="1"/>
    <col min="15349" max="15349" width="5.26953125" customWidth="1"/>
    <col min="15350" max="15350" width="6.54296875" customWidth="1"/>
    <col min="15351" max="15351" width="7.54296875" customWidth="1"/>
    <col min="15352" max="15353" width="9.1796875"/>
    <col min="15354" max="15354" width="8.453125" customWidth="1"/>
    <col min="15355" max="15600" width="9.1796875"/>
    <col min="15601" max="15601" width="5.81640625" customWidth="1"/>
    <col min="15602" max="15602" width="40.26953125" bestFit="1" customWidth="1"/>
    <col min="15603" max="15604" width="4" customWidth="1"/>
    <col min="15605" max="15605" width="5.26953125" customWidth="1"/>
    <col min="15606" max="15606" width="6.54296875" customWidth="1"/>
    <col min="15607" max="15607" width="7.54296875" customWidth="1"/>
    <col min="15608" max="15609" width="9.1796875"/>
    <col min="15610" max="15610" width="8.453125" customWidth="1"/>
    <col min="15611" max="15856" width="9.1796875"/>
    <col min="15857" max="15857" width="5.81640625" customWidth="1"/>
    <col min="15858" max="15858" width="40.26953125" bestFit="1" customWidth="1"/>
    <col min="15859" max="15860" width="4" customWidth="1"/>
    <col min="15861" max="15861" width="5.26953125" customWidth="1"/>
    <col min="15862" max="15862" width="6.54296875" customWidth="1"/>
    <col min="15863" max="15863" width="7.54296875" customWidth="1"/>
    <col min="15864" max="15865" width="9.1796875"/>
    <col min="15866" max="15866" width="8.453125" customWidth="1"/>
    <col min="15867" max="16112" width="9.1796875"/>
    <col min="16113" max="16113" width="5.81640625" customWidth="1"/>
    <col min="16114" max="16114" width="40.26953125" bestFit="1" customWidth="1"/>
    <col min="16115" max="16116" width="4" customWidth="1"/>
    <col min="16117" max="16117" width="5.26953125" customWidth="1"/>
    <col min="16118" max="16118" width="6.54296875" customWidth="1"/>
    <col min="16119" max="16119" width="7.54296875" customWidth="1"/>
    <col min="16120" max="16121" width="9.1796875"/>
    <col min="16122" max="16122" width="8.453125" customWidth="1"/>
    <col min="16123" max="16369" width="9.1796875"/>
    <col min="16370" max="16370" width="9.1796875" customWidth="1"/>
    <col min="16371" max="16371" width="9.1796875"/>
    <col min="16372" max="16384" width="9.1796875" customWidth="1"/>
  </cols>
  <sheetData>
    <row r="1" spans="1:8" ht="13.5" customHeight="1" x14ac:dyDescent="0.35">
      <c r="B1" s="21" t="s">
        <v>0</v>
      </c>
    </row>
    <row r="2" spans="1:8" s="4" customFormat="1" ht="13.5" customHeight="1" x14ac:dyDescent="0.35">
      <c r="A2" s="3" t="s">
        <v>1</v>
      </c>
      <c r="B2" s="20" t="s">
        <v>2</v>
      </c>
      <c r="C2" s="3" t="s">
        <v>3</v>
      </c>
      <c r="D2" s="3" t="s">
        <v>4</v>
      </c>
      <c r="E2" s="3" t="s">
        <v>5</v>
      </c>
      <c r="F2" s="3" t="s">
        <v>58</v>
      </c>
      <c r="G2" s="5" t="s">
        <v>6</v>
      </c>
      <c r="H2" s="3" t="s">
        <v>59</v>
      </c>
    </row>
    <row r="3" spans="1:8" s="35" customFormat="1" ht="13.5" customHeight="1" x14ac:dyDescent="0.35">
      <c r="A3" s="31">
        <v>1</v>
      </c>
      <c r="B3" s="32" t="s">
        <v>103</v>
      </c>
      <c r="C3" s="31">
        <v>20</v>
      </c>
      <c r="D3" s="31">
        <v>1</v>
      </c>
      <c r="E3" s="33">
        <f t="shared" ref="E3" si="0">((C3/(C3+D3))*0.8)</f>
        <v>0.76190476190476186</v>
      </c>
      <c r="F3" s="33">
        <v>11.66</v>
      </c>
      <c r="G3" s="34"/>
      <c r="H3" s="33">
        <f>SUM(E3+F3-G3)</f>
        <v>12.421904761904763</v>
      </c>
    </row>
    <row r="4" spans="1:8" s="35" customFormat="1" ht="13.5" customHeight="1" x14ac:dyDescent="0.35">
      <c r="A4" s="31">
        <v>2</v>
      </c>
      <c r="B4" s="32" t="s">
        <v>104</v>
      </c>
      <c r="C4" s="31">
        <v>13</v>
      </c>
      <c r="D4" s="31">
        <v>3</v>
      </c>
      <c r="E4" s="33">
        <f t="shared" ref="E4:E5" si="1">((C4/(C4+D4))*0.8)</f>
        <v>0.65</v>
      </c>
      <c r="F4" s="33">
        <v>10.97</v>
      </c>
      <c r="G4" s="36"/>
      <c r="H4" s="33">
        <f t="shared" ref="H4:H27" si="2">SUM(E4+F4-G4)</f>
        <v>11.620000000000001</v>
      </c>
    </row>
    <row r="5" spans="1:8" s="35" customFormat="1" ht="13.5" customHeight="1" x14ac:dyDescent="0.35">
      <c r="A5" s="31">
        <v>3</v>
      </c>
      <c r="B5" s="32" t="s">
        <v>200</v>
      </c>
      <c r="C5" s="31">
        <v>11</v>
      </c>
      <c r="D5" s="31">
        <v>4</v>
      </c>
      <c r="E5" s="33">
        <f t="shared" si="1"/>
        <v>0.58666666666666667</v>
      </c>
      <c r="F5" s="33">
        <v>10.75</v>
      </c>
      <c r="G5" s="34"/>
      <c r="H5" s="33">
        <f t="shared" si="2"/>
        <v>11.336666666666666</v>
      </c>
    </row>
    <row r="6" spans="1:8" s="35" customFormat="1" ht="13.5" customHeight="1" x14ac:dyDescent="0.35">
      <c r="A6" s="31">
        <v>4</v>
      </c>
      <c r="B6" s="32" t="s">
        <v>61</v>
      </c>
      <c r="C6" s="31">
        <v>16</v>
      </c>
      <c r="D6" s="31">
        <v>4</v>
      </c>
      <c r="E6" s="33">
        <f>((C6/(C6+D6))*0.8)</f>
        <v>0.64000000000000012</v>
      </c>
      <c r="F6" s="33">
        <v>9.85</v>
      </c>
      <c r="G6" s="36"/>
      <c r="H6" s="33">
        <f t="shared" si="2"/>
        <v>10.49</v>
      </c>
    </row>
    <row r="7" spans="1:8" s="35" customFormat="1" ht="13.5" customHeight="1" x14ac:dyDescent="0.35">
      <c r="A7" s="31">
        <v>5</v>
      </c>
      <c r="B7" s="32" t="s">
        <v>8</v>
      </c>
      <c r="C7" s="31">
        <v>16</v>
      </c>
      <c r="D7" s="31">
        <v>6</v>
      </c>
      <c r="E7" s="33">
        <f t="shared" ref="E7" si="3">((C7/(C7+D7))*0.8)</f>
        <v>0.5818181818181819</v>
      </c>
      <c r="F7" s="33">
        <v>9.9</v>
      </c>
      <c r="G7" s="36"/>
      <c r="H7" s="33">
        <f t="shared" si="2"/>
        <v>10.481818181818182</v>
      </c>
    </row>
    <row r="8" spans="1:8" s="35" customFormat="1" ht="13.5" customHeight="1" x14ac:dyDescent="0.35">
      <c r="A8" s="31">
        <v>6</v>
      </c>
      <c r="B8" s="32" t="s">
        <v>185</v>
      </c>
      <c r="C8" s="31">
        <v>11</v>
      </c>
      <c r="D8" s="31">
        <v>5</v>
      </c>
      <c r="E8" s="33">
        <f>((C8/(C8+D8))*0.8)</f>
        <v>0.55000000000000004</v>
      </c>
      <c r="F8" s="33">
        <v>9.92</v>
      </c>
      <c r="G8" s="34"/>
      <c r="H8" s="33">
        <f t="shared" si="2"/>
        <v>10.47</v>
      </c>
    </row>
    <row r="9" spans="1:8" s="35" customFormat="1" ht="13.5" customHeight="1" x14ac:dyDescent="0.35">
      <c r="A9" s="31">
        <v>7</v>
      </c>
      <c r="B9" s="32" t="s">
        <v>174</v>
      </c>
      <c r="C9" s="31">
        <v>14</v>
      </c>
      <c r="D9" s="31">
        <v>8</v>
      </c>
      <c r="E9" s="33">
        <f>((C9/(C9+D9))*0.8)</f>
        <v>0.50909090909090915</v>
      </c>
      <c r="F9" s="33">
        <v>9.77</v>
      </c>
      <c r="G9" s="36"/>
      <c r="H9" s="33">
        <f t="shared" si="2"/>
        <v>10.279090909090909</v>
      </c>
    </row>
    <row r="10" spans="1:8" s="35" customFormat="1" ht="13.5" customHeight="1" x14ac:dyDescent="0.35">
      <c r="A10" s="31">
        <v>8</v>
      </c>
      <c r="B10" s="32" t="s">
        <v>155</v>
      </c>
      <c r="C10" s="31">
        <v>11</v>
      </c>
      <c r="D10" s="31">
        <v>3</v>
      </c>
      <c r="E10" s="33">
        <f>((C10/(C10+D10))*0.8)</f>
        <v>0.62857142857142856</v>
      </c>
      <c r="F10" s="33">
        <v>9.2200000000000006</v>
      </c>
      <c r="G10" s="36"/>
      <c r="H10" s="33">
        <f t="shared" si="2"/>
        <v>9.8485714285714288</v>
      </c>
    </row>
    <row r="11" spans="1:8" s="35" customFormat="1" ht="13.5" customHeight="1" x14ac:dyDescent="0.35">
      <c r="A11" s="31">
        <v>9</v>
      </c>
      <c r="B11" s="32" t="s">
        <v>105</v>
      </c>
      <c r="C11" s="31">
        <v>7</v>
      </c>
      <c r="D11" s="31">
        <v>7</v>
      </c>
      <c r="E11" s="33">
        <f>((C11/(C11+D11))*0.8)</f>
        <v>0.4</v>
      </c>
      <c r="F11" s="33">
        <v>9.32</v>
      </c>
      <c r="G11" s="36"/>
      <c r="H11" s="33">
        <f t="shared" si="2"/>
        <v>9.7200000000000006</v>
      </c>
    </row>
    <row r="12" spans="1:8" s="35" customFormat="1" ht="13.5" customHeight="1" x14ac:dyDescent="0.35">
      <c r="A12" s="31">
        <v>10</v>
      </c>
      <c r="B12" s="37" t="s">
        <v>146</v>
      </c>
      <c r="C12" s="31">
        <v>14</v>
      </c>
      <c r="D12" s="31">
        <v>7</v>
      </c>
      <c r="E12" s="33">
        <f t="shared" ref="E12" si="4">((C12/(C12+D12))*0.8)</f>
        <v>0.53333333333333333</v>
      </c>
      <c r="F12" s="33">
        <v>9.08</v>
      </c>
      <c r="G12" s="36"/>
      <c r="H12" s="33">
        <f t="shared" si="2"/>
        <v>9.6133333333333333</v>
      </c>
    </row>
    <row r="13" spans="1:8" s="35" customFormat="1" ht="13.5" customHeight="1" x14ac:dyDescent="0.35">
      <c r="A13" s="31">
        <v>11</v>
      </c>
      <c r="B13" s="32" t="s">
        <v>187</v>
      </c>
      <c r="C13" s="31">
        <v>4</v>
      </c>
      <c r="D13" s="31">
        <v>6</v>
      </c>
      <c r="E13" s="33">
        <f t="shared" ref="E13" si="5">((C13/(C13+D13))*0.8)</f>
        <v>0.32000000000000006</v>
      </c>
      <c r="F13" s="33">
        <v>9.2100000000000009</v>
      </c>
      <c r="G13" s="34"/>
      <c r="H13" s="33">
        <f t="shared" si="2"/>
        <v>9.5300000000000011</v>
      </c>
    </row>
    <row r="14" spans="1:8" s="35" customFormat="1" ht="13.5" customHeight="1" x14ac:dyDescent="0.35">
      <c r="A14" s="31">
        <v>12</v>
      </c>
      <c r="B14" s="37" t="s">
        <v>195</v>
      </c>
      <c r="C14" s="31">
        <v>13</v>
      </c>
      <c r="D14" s="31">
        <v>9</v>
      </c>
      <c r="E14" s="33">
        <f>((C14/(C14+D14))*0.8)</f>
        <v>0.47272727272727277</v>
      </c>
      <c r="F14" s="33">
        <v>8.85</v>
      </c>
      <c r="G14" s="36"/>
      <c r="H14" s="33">
        <f t="shared" si="2"/>
        <v>9.3227272727272723</v>
      </c>
    </row>
    <row r="15" spans="1:8" s="35" customFormat="1" ht="13.5" customHeight="1" x14ac:dyDescent="0.35">
      <c r="A15" s="31">
        <v>13</v>
      </c>
      <c r="B15" s="32" t="s">
        <v>9</v>
      </c>
      <c r="C15" s="31">
        <v>9</v>
      </c>
      <c r="D15" s="31">
        <v>8</v>
      </c>
      <c r="E15" s="33">
        <f>((C15/(C15+D15))*0.8)</f>
        <v>0.42352941176470593</v>
      </c>
      <c r="F15" s="33">
        <v>8.76</v>
      </c>
      <c r="G15" s="36"/>
      <c r="H15" s="33">
        <f t="shared" si="2"/>
        <v>9.1835294117647059</v>
      </c>
    </row>
    <row r="16" spans="1:8" s="35" customFormat="1" ht="13.5" customHeight="1" x14ac:dyDescent="0.35">
      <c r="A16" s="31">
        <v>14</v>
      </c>
      <c r="B16" s="32" t="s">
        <v>199</v>
      </c>
      <c r="C16" s="31">
        <v>9</v>
      </c>
      <c r="D16" s="31">
        <v>7</v>
      </c>
      <c r="E16" s="33">
        <f>((C16/(C16+D16))*0.8)</f>
        <v>0.45</v>
      </c>
      <c r="F16" s="33">
        <v>8.68</v>
      </c>
      <c r="G16" s="36"/>
      <c r="H16" s="33">
        <f t="shared" si="2"/>
        <v>9.129999999999999</v>
      </c>
    </row>
    <row r="17" spans="1:8" s="35" customFormat="1" ht="13.5" customHeight="1" x14ac:dyDescent="0.35">
      <c r="A17" s="31">
        <v>15</v>
      </c>
      <c r="B17" s="32" t="s">
        <v>64</v>
      </c>
      <c r="C17" s="31">
        <v>19</v>
      </c>
      <c r="D17" s="31">
        <v>5</v>
      </c>
      <c r="E17" s="33">
        <f>((C17/(C17+D17))*0.8)</f>
        <v>0.6333333333333333</v>
      </c>
      <c r="F17" s="33">
        <v>8.25</v>
      </c>
      <c r="G17" s="36"/>
      <c r="H17" s="33">
        <f t="shared" si="2"/>
        <v>8.8833333333333329</v>
      </c>
    </row>
    <row r="18" spans="1:8" s="35" customFormat="1" ht="13.5" customHeight="1" x14ac:dyDescent="0.35">
      <c r="A18" s="31">
        <v>16</v>
      </c>
      <c r="B18" s="32" t="s">
        <v>186</v>
      </c>
      <c r="C18" s="31">
        <v>10</v>
      </c>
      <c r="D18" s="31">
        <v>4</v>
      </c>
      <c r="E18" s="33">
        <f>((C18/(C18+D18))*0.8)</f>
        <v>0.57142857142857151</v>
      </c>
      <c r="F18" s="33">
        <v>8.17</v>
      </c>
      <c r="G18" s="36"/>
      <c r="H18" s="33">
        <f t="shared" si="2"/>
        <v>8.7414285714285711</v>
      </c>
    </row>
    <row r="19" spans="1:8" s="35" customFormat="1" ht="13.5" customHeight="1" x14ac:dyDescent="0.35">
      <c r="A19" s="31">
        <v>17</v>
      </c>
      <c r="B19" s="32" t="s">
        <v>112</v>
      </c>
      <c r="C19" s="31">
        <v>9</v>
      </c>
      <c r="D19" s="31">
        <v>9</v>
      </c>
      <c r="E19" s="33">
        <f t="shared" ref="E19" si="6">((C19/(C19+D19))*0.8)</f>
        <v>0.4</v>
      </c>
      <c r="F19" s="33">
        <v>7.82</v>
      </c>
      <c r="G19" s="36"/>
      <c r="H19" s="33">
        <f t="shared" si="2"/>
        <v>8.2200000000000006</v>
      </c>
    </row>
    <row r="20" spans="1:8" s="35" customFormat="1" ht="13.5" customHeight="1" x14ac:dyDescent="0.35">
      <c r="A20" s="31">
        <v>18</v>
      </c>
      <c r="B20" s="32" t="s">
        <v>204</v>
      </c>
      <c r="C20" s="31">
        <v>9</v>
      </c>
      <c r="D20" s="31">
        <v>7</v>
      </c>
      <c r="E20" s="33">
        <f>((C20/(C20+D20))*0.8)</f>
        <v>0.45</v>
      </c>
      <c r="F20" s="33">
        <v>7.68</v>
      </c>
      <c r="G20" s="36"/>
      <c r="H20" s="33">
        <f t="shared" si="2"/>
        <v>8.129999999999999</v>
      </c>
    </row>
    <row r="21" spans="1:8" s="35" customFormat="1" ht="13.5" customHeight="1" x14ac:dyDescent="0.35">
      <c r="A21" s="31">
        <v>18</v>
      </c>
      <c r="B21" s="32" t="s">
        <v>11</v>
      </c>
      <c r="C21" s="31">
        <v>10</v>
      </c>
      <c r="D21" s="31">
        <v>8</v>
      </c>
      <c r="E21" s="33">
        <f>((C21/(C21+D21))*0.8)</f>
        <v>0.44444444444444448</v>
      </c>
      <c r="F21" s="33">
        <v>7.67</v>
      </c>
      <c r="G21" s="36"/>
      <c r="H21" s="33">
        <f t="shared" si="2"/>
        <v>8.1144444444444446</v>
      </c>
    </row>
    <row r="22" spans="1:8" s="35" customFormat="1" ht="13.5" customHeight="1" x14ac:dyDescent="0.35">
      <c r="A22" s="31">
        <v>20</v>
      </c>
      <c r="B22" s="37" t="s">
        <v>111</v>
      </c>
      <c r="C22" s="31">
        <v>13</v>
      </c>
      <c r="D22" s="31">
        <v>11</v>
      </c>
      <c r="E22" s="33">
        <f>((C22/(C22+D22))*0.8)</f>
        <v>0.43333333333333335</v>
      </c>
      <c r="F22" s="33">
        <v>7.43</v>
      </c>
      <c r="G22" s="36"/>
      <c r="H22" s="33">
        <f t="shared" si="2"/>
        <v>7.8633333333333333</v>
      </c>
    </row>
    <row r="23" spans="1:8" s="35" customFormat="1" ht="13.5" customHeight="1" x14ac:dyDescent="0.35">
      <c r="A23" s="31">
        <v>21</v>
      </c>
      <c r="B23" s="32" t="s">
        <v>106</v>
      </c>
      <c r="C23" s="31">
        <v>5</v>
      </c>
      <c r="D23" s="31">
        <v>9</v>
      </c>
      <c r="E23" s="33">
        <f t="shared" ref="E23" si="7">((C23/(C23+D23))*0.8)</f>
        <v>0.28571428571428575</v>
      </c>
      <c r="F23" s="33">
        <v>7.43</v>
      </c>
      <c r="G23" s="36"/>
      <c r="H23" s="33">
        <f t="shared" si="2"/>
        <v>7.7157142857142853</v>
      </c>
    </row>
    <row r="24" spans="1:8" s="35" customFormat="1" ht="13.5" customHeight="1" x14ac:dyDescent="0.35">
      <c r="A24" s="31">
        <v>22</v>
      </c>
      <c r="B24" s="37" t="s">
        <v>7</v>
      </c>
      <c r="C24" s="31">
        <v>5</v>
      </c>
      <c r="D24" s="31">
        <v>13</v>
      </c>
      <c r="E24" s="33">
        <f t="shared" ref="E24:E29" si="8">((C24/(C24+D24))*0.8)</f>
        <v>0.22222222222222224</v>
      </c>
      <c r="F24" s="33">
        <v>7.52</v>
      </c>
      <c r="G24" s="36"/>
      <c r="H24" s="33">
        <f t="shared" si="2"/>
        <v>7.7422222222222219</v>
      </c>
    </row>
    <row r="25" spans="1:8" s="35" customFormat="1" ht="13.5" customHeight="1" x14ac:dyDescent="0.35">
      <c r="A25" s="31">
        <v>23</v>
      </c>
      <c r="B25" s="32" t="s">
        <v>162</v>
      </c>
      <c r="C25" s="31">
        <v>10</v>
      </c>
      <c r="D25" s="31">
        <v>9</v>
      </c>
      <c r="E25" s="33">
        <f t="shared" si="8"/>
        <v>0.42105263157894735</v>
      </c>
      <c r="F25" s="33">
        <v>7.09</v>
      </c>
      <c r="G25" s="36"/>
      <c r="H25" s="33">
        <f t="shared" si="2"/>
        <v>7.5110526315789468</v>
      </c>
    </row>
    <row r="26" spans="1:8" s="35" customFormat="1" ht="13.5" customHeight="1" x14ac:dyDescent="0.35">
      <c r="A26" s="31">
        <v>24</v>
      </c>
      <c r="B26" s="32" t="s">
        <v>71</v>
      </c>
      <c r="C26" s="31">
        <v>4</v>
      </c>
      <c r="D26" s="31">
        <v>13</v>
      </c>
      <c r="E26" s="33">
        <f t="shared" si="8"/>
        <v>0.18823529411764706</v>
      </c>
      <c r="F26" s="33">
        <v>6.73</v>
      </c>
      <c r="G26" s="36"/>
      <c r="H26" s="33">
        <f t="shared" si="2"/>
        <v>6.9182352941176477</v>
      </c>
    </row>
    <row r="27" spans="1:8" s="35" customFormat="1" ht="13.5" customHeight="1" x14ac:dyDescent="0.35">
      <c r="A27" s="31">
        <v>25</v>
      </c>
      <c r="B27" s="32" t="s">
        <v>113</v>
      </c>
      <c r="C27" s="31">
        <v>4</v>
      </c>
      <c r="D27" s="31">
        <v>9</v>
      </c>
      <c r="E27" s="33">
        <f t="shared" si="8"/>
        <v>0.24615384615384617</v>
      </c>
      <c r="F27" s="33">
        <v>6.63</v>
      </c>
      <c r="G27" s="36"/>
      <c r="H27" s="33">
        <f t="shared" si="2"/>
        <v>6.8761538461538461</v>
      </c>
    </row>
    <row r="28" spans="1:8" s="35" customFormat="1" ht="13.5" customHeight="1" x14ac:dyDescent="0.35">
      <c r="A28" s="31">
        <v>26</v>
      </c>
      <c r="B28" s="32" t="s">
        <v>141</v>
      </c>
      <c r="C28" s="31">
        <v>6</v>
      </c>
      <c r="D28" s="31">
        <v>5</v>
      </c>
      <c r="E28" s="33">
        <f t="shared" si="8"/>
        <v>0.43636363636363634</v>
      </c>
      <c r="F28" s="33">
        <v>6.3</v>
      </c>
      <c r="G28" s="36"/>
      <c r="H28" s="33">
        <f t="shared" ref="H28:H29" si="9">SUM(E28+F28-G28)</f>
        <v>6.7363636363636363</v>
      </c>
    </row>
    <row r="29" spans="1:8" s="35" customFormat="1" ht="13.5" customHeight="1" x14ac:dyDescent="0.35">
      <c r="A29" s="31">
        <v>27</v>
      </c>
      <c r="B29" s="32" t="s">
        <v>175</v>
      </c>
      <c r="C29" s="31">
        <v>9</v>
      </c>
      <c r="D29" s="31">
        <v>10</v>
      </c>
      <c r="E29" s="33">
        <f t="shared" si="8"/>
        <v>0.37894736842105264</v>
      </c>
      <c r="F29" s="33">
        <v>5.99</v>
      </c>
      <c r="G29" s="36"/>
      <c r="H29" s="33">
        <f t="shared" si="9"/>
        <v>6.3689473684210531</v>
      </c>
    </row>
    <row r="30" spans="1:8" s="35" customFormat="1" ht="13.5" customHeight="1" x14ac:dyDescent="0.35">
      <c r="A30" s="31">
        <v>28</v>
      </c>
      <c r="B30" s="32" t="s">
        <v>122</v>
      </c>
      <c r="C30" s="31">
        <v>11</v>
      </c>
      <c r="D30" s="31">
        <v>5</v>
      </c>
      <c r="E30" s="33">
        <f t="shared" ref="E30" si="10">((C30/(C30+D30))*0.8)</f>
        <v>0.55000000000000004</v>
      </c>
      <c r="F30" s="33">
        <v>5.75</v>
      </c>
      <c r="G30" s="36"/>
      <c r="H30" s="33">
        <f t="shared" ref="H30" si="11">SUM(E30+F30-G30)</f>
        <v>6.3</v>
      </c>
    </row>
    <row r="31" spans="1:8" s="35" customFormat="1" ht="13.5" customHeight="1" x14ac:dyDescent="0.35">
      <c r="A31" s="31">
        <v>29</v>
      </c>
      <c r="B31" s="32" t="s">
        <v>161</v>
      </c>
      <c r="C31" s="31">
        <v>4</v>
      </c>
      <c r="D31" s="31">
        <v>13</v>
      </c>
      <c r="E31" s="33">
        <f>((C31/(C31+D31))*0.8)</f>
        <v>0.18823529411764706</v>
      </c>
      <c r="F31" s="33">
        <v>5.77</v>
      </c>
      <c r="G31" s="36"/>
      <c r="H31" s="33">
        <f>SUM(E31+F31-G31)</f>
        <v>5.9582352941176469</v>
      </c>
    </row>
    <row r="32" spans="1:8" s="35" customFormat="1" ht="13.5" customHeight="1" x14ac:dyDescent="0.35">
      <c r="A32" s="31">
        <v>30</v>
      </c>
      <c r="B32" s="32" t="s">
        <v>151</v>
      </c>
      <c r="C32" s="31">
        <v>6</v>
      </c>
      <c r="D32" s="31">
        <v>11</v>
      </c>
      <c r="E32" s="33">
        <f>((C32/(C32+D32))*0.8)</f>
        <v>0.28235294117647064</v>
      </c>
      <c r="F32" s="33">
        <v>5.71</v>
      </c>
      <c r="G32" s="36">
        <v>0.25</v>
      </c>
      <c r="H32" s="33">
        <f>SUM(E32+F32-G32)</f>
        <v>5.7423529411764704</v>
      </c>
    </row>
    <row r="33" spans="1:8" ht="13.5" customHeight="1" x14ac:dyDescent="0.35">
      <c r="A33" s="1">
        <v>31</v>
      </c>
      <c r="B33" s="20" t="s">
        <v>13</v>
      </c>
      <c r="C33" s="1">
        <v>6</v>
      </c>
      <c r="D33" s="1">
        <v>15</v>
      </c>
      <c r="E33" s="6">
        <f t="shared" ref="E33" si="12">((C33/(C33+D33))*0.8)</f>
        <v>0.22857142857142856</v>
      </c>
      <c r="F33" s="6">
        <v>5.97</v>
      </c>
      <c r="G33" s="7"/>
      <c r="H33" s="6">
        <f t="shared" ref="H33" si="13">SUM(E33+F33-G33)</f>
        <v>6.1985714285714284</v>
      </c>
    </row>
    <row r="34" spans="1:8" ht="13.5" customHeight="1" x14ac:dyDescent="0.35">
      <c r="A34" s="1">
        <v>32</v>
      </c>
      <c r="B34" s="20" t="s">
        <v>158</v>
      </c>
      <c r="C34" s="1">
        <v>4</v>
      </c>
      <c r="D34" s="1">
        <v>8</v>
      </c>
      <c r="E34" s="6">
        <f>((C34/(C34+D34))*0.8)</f>
        <v>0.26666666666666666</v>
      </c>
      <c r="F34" s="6">
        <v>5.62</v>
      </c>
      <c r="G34" s="7"/>
      <c r="H34" s="6">
        <f>SUM(E34+F34-G34)</f>
        <v>5.8866666666666667</v>
      </c>
    </row>
    <row r="35" spans="1:8" x14ac:dyDescent="0.35">
      <c r="A35" s="1">
        <v>33</v>
      </c>
      <c r="B35" s="20" t="s">
        <v>168</v>
      </c>
      <c r="C35" s="1">
        <v>1</v>
      </c>
      <c r="D35" s="1">
        <v>8</v>
      </c>
      <c r="E35" s="6">
        <f>((C35/(C35+D35))*0.8)</f>
        <v>8.8888888888888892E-2</v>
      </c>
      <c r="F35" s="6">
        <v>5.63</v>
      </c>
      <c r="G35" s="7"/>
      <c r="H35" s="6">
        <f>SUM(E35+F35-G35)</f>
        <v>5.7188888888888885</v>
      </c>
    </row>
    <row r="36" spans="1:8" ht="13.5" customHeight="1" x14ac:dyDescent="0.35">
      <c r="A36" s="1">
        <v>34</v>
      </c>
      <c r="B36" s="20" t="s">
        <v>65</v>
      </c>
      <c r="C36" s="1">
        <v>10</v>
      </c>
      <c r="D36" s="1">
        <v>7</v>
      </c>
      <c r="E36" s="6">
        <f>((C36/(C36+D36))*0.8)</f>
        <v>0.4705882352941177</v>
      </c>
      <c r="F36" s="6">
        <v>5.15</v>
      </c>
      <c r="G36" s="7"/>
      <c r="H36" s="6">
        <f>SUM(E36+F36-G36)</f>
        <v>5.6205882352941181</v>
      </c>
    </row>
    <row r="37" spans="1:8" ht="13.5" customHeight="1" x14ac:dyDescent="0.35">
      <c r="A37" s="1">
        <v>35</v>
      </c>
      <c r="B37" s="20" t="s">
        <v>148</v>
      </c>
      <c r="C37" s="1">
        <v>3</v>
      </c>
      <c r="D37" s="1">
        <v>4</v>
      </c>
      <c r="E37" s="6">
        <f>((C37/(C37+D37))*0.8)</f>
        <v>0.34285714285714286</v>
      </c>
      <c r="F37" s="6">
        <v>5.2</v>
      </c>
      <c r="G37" s="7"/>
      <c r="H37" s="6">
        <f>SUM(E37+F37-G37)</f>
        <v>5.5428571428571427</v>
      </c>
    </row>
    <row r="38" spans="1:8" ht="13.5" customHeight="1" x14ac:dyDescent="0.35">
      <c r="A38" s="1">
        <v>36</v>
      </c>
      <c r="B38" s="20" t="s">
        <v>189</v>
      </c>
      <c r="C38" s="1">
        <v>1</v>
      </c>
      <c r="D38" s="1">
        <v>5</v>
      </c>
      <c r="E38" s="6">
        <f t="shared" ref="E38" si="14">((C38/(C38+D38))*0.8)</f>
        <v>0.13333333333333333</v>
      </c>
      <c r="F38" s="6">
        <v>5.26</v>
      </c>
      <c r="H38" s="6">
        <f t="shared" ref="H38" si="15">SUM(E38+F38-G38)</f>
        <v>5.3933333333333335</v>
      </c>
    </row>
    <row r="39" spans="1:8" ht="13.5" customHeight="1" x14ac:dyDescent="0.35">
      <c r="A39" s="1">
        <v>37</v>
      </c>
      <c r="B39" s="20" t="s">
        <v>145</v>
      </c>
      <c r="C39" s="1">
        <v>5</v>
      </c>
      <c r="D39" s="1">
        <v>13</v>
      </c>
      <c r="E39" s="6">
        <f t="shared" ref="E39" si="16">((C39/(C39+D39))*0.8)</f>
        <v>0.22222222222222224</v>
      </c>
      <c r="F39" s="6">
        <v>5.04</v>
      </c>
      <c r="G39" s="7"/>
      <c r="H39" s="6">
        <f t="shared" ref="H39" si="17">SUM(E39+F39-G39)</f>
        <v>5.2622222222222224</v>
      </c>
    </row>
    <row r="40" spans="1:8" ht="13.5" customHeight="1" x14ac:dyDescent="0.35">
      <c r="A40" s="1">
        <v>38</v>
      </c>
      <c r="B40" s="20" t="s">
        <v>10</v>
      </c>
      <c r="C40" s="1">
        <v>7</v>
      </c>
      <c r="D40" s="1">
        <v>13</v>
      </c>
      <c r="E40" s="6">
        <f t="shared" ref="E40:E45" si="18">((C40/(C40+D40))*0.8)</f>
        <v>0.27999999999999997</v>
      </c>
      <c r="F40" s="6">
        <v>4.97</v>
      </c>
      <c r="G40" s="7"/>
      <c r="H40" s="6">
        <f t="shared" ref="H40:H45" si="19">SUM(E40+F40-G40)</f>
        <v>5.25</v>
      </c>
    </row>
    <row r="41" spans="1:8" ht="13.5" customHeight="1" x14ac:dyDescent="0.35">
      <c r="A41" s="1">
        <v>39</v>
      </c>
      <c r="B41" s="20" t="s">
        <v>114</v>
      </c>
      <c r="C41" s="1">
        <v>6</v>
      </c>
      <c r="D41" s="1">
        <v>10</v>
      </c>
      <c r="E41" s="6">
        <f t="shared" si="18"/>
        <v>0.30000000000000004</v>
      </c>
      <c r="F41" s="6">
        <v>4.8600000000000003</v>
      </c>
      <c r="H41" s="6">
        <f t="shared" si="19"/>
        <v>5.16</v>
      </c>
    </row>
    <row r="42" spans="1:8" ht="13.5" customHeight="1" x14ac:dyDescent="0.35">
      <c r="A42" s="1">
        <v>40</v>
      </c>
      <c r="B42" s="20" t="s">
        <v>24</v>
      </c>
      <c r="C42" s="1">
        <v>8</v>
      </c>
      <c r="D42" s="1">
        <v>13</v>
      </c>
      <c r="E42" s="6">
        <f t="shared" si="18"/>
        <v>0.30476190476190479</v>
      </c>
      <c r="F42" s="6">
        <v>4.75</v>
      </c>
      <c r="G42" s="7"/>
      <c r="H42" s="6">
        <f t="shared" si="19"/>
        <v>5.0547619047619046</v>
      </c>
    </row>
    <row r="43" spans="1:8" ht="13.5" customHeight="1" x14ac:dyDescent="0.35">
      <c r="A43" s="1">
        <v>41</v>
      </c>
      <c r="B43" s="19" t="s">
        <v>167</v>
      </c>
      <c r="C43" s="1">
        <v>2</v>
      </c>
      <c r="D43" s="1">
        <v>2</v>
      </c>
      <c r="E43" s="6">
        <f t="shared" si="18"/>
        <v>0.4</v>
      </c>
      <c r="F43" s="6">
        <v>4.58</v>
      </c>
      <c r="G43" s="7"/>
      <c r="H43" s="6">
        <f t="shared" si="19"/>
        <v>4.9800000000000004</v>
      </c>
    </row>
    <row r="44" spans="1:8" ht="13.5" customHeight="1" x14ac:dyDescent="0.35">
      <c r="A44" s="1">
        <v>42</v>
      </c>
      <c r="B44" s="20" t="s">
        <v>115</v>
      </c>
      <c r="C44" s="1">
        <v>5</v>
      </c>
      <c r="D44" s="1">
        <v>9</v>
      </c>
      <c r="E44" s="6">
        <f t="shared" si="18"/>
        <v>0.28571428571428575</v>
      </c>
      <c r="F44" s="6">
        <v>4.26</v>
      </c>
      <c r="H44" s="6">
        <f t="shared" si="19"/>
        <v>4.5457142857142854</v>
      </c>
    </row>
    <row r="45" spans="1:8" ht="13.5" customHeight="1" x14ac:dyDescent="0.35">
      <c r="A45" s="1">
        <v>43</v>
      </c>
      <c r="B45" s="20" t="s">
        <v>25</v>
      </c>
      <c r="C45" s="1">
        <v>7</v>
      </c>
      <c r="D45" s="1">
        <v>11</v>
      </c>
      <c r="E45" s="6">
        <f t="shared" si="18"/>
        <v>0.31111111111111112</v>
      </c>
      <c r="F45" s="6">
        <v>4.2300000000000004</v>
      </c>
      <c r="H45" s="6">
        <f t="shared" si="19"/>
        <v>4.5411111111111113</v>
      </c>
    </row>
    <row r="46" spans="1:8" ht="13.5" customHeight="1" x14ac:dyDescent="0.35">
      <c r="A46" s="1">
        <v>44</v>
      </c>
      <c r="B46" s="20" t="s">
        <v>12</v>
      </c>
      <c r="C46" s="1">
        <v>5</v>
      </c>
      <c r="D46" s="1">
        <v>14</v>
      </c>
      <c r="E46" s="6">
        <f t="shared" ref="E46:E47" si="20">((C46/(C46+D46))*0.8)</f>
        <v>0.21052631578947367</v>
      </c>
      <c r="F46" s="6">
        <v>3.81</v>
      </c>
      <c r="G46" s="7"/>
      <c r="H46" s="6">
        <f t="shared" ref="H46:H47" si="21">SUM(E46+F46-G46)</f>
        <v>4.0205263157894739</v>
      </c>
    </row>
    <row r="47" spans="1:8" ht="13.5" customHeight="1" x14ac:dyDescent="0.35">
      <c r="A47" s="1">
        <v>45</v>
      </c>
      <c r="B47" s="20" t="s">
        <v>14</v>
      </c>
      <c r="C47" s="1">
        <v>2</v>
      </c>
      <c r="D47" s="1">
        <v>11</v>
      </c>
      <c r="E47" s="6">
        <f t="shared" si="20"/>
        <v>0.12307692307692308</v>
      </c>
      <c r="F47" s="6">
        <v>3.68</v>
      </c>
      <c r="G47" s="7"/>
      <c r="H47" s="6">
        <f t="shared" si="21"/>
        <v>3.8030769230769232</v>
      </c>
    </row>
    <row r="48" spans="1:8" ht="13.5" customHeight="1" x14ac:dyDescent="0.35">
      <c r="A48" s="1">
        <v>46</v>
      </c>
      <c r="B48" s="20" t="s">
        <v>159</v>
      </c>
      <c r="C48" s="1">
        <v>3</v>
      </c>
      <c r="D48" s="1">
        <v>4</v>
      </c>
      <c r="E48" s="6">
        <f t="shared" ref="E48" si="22">((C48/(C48+D48))*0.8)</f>
        <v>0.34285714285714286</v>
      </c>
      <c r="F48" s="6">
        <v>3.29</v>
      </c>
      <c r="H48" s="6">
        <f t="shared" ref="H48" si="23">SUM(E48+F48-G48)</f>
        <v>3.632857142857143</v>
      </c>
    </row>
    <row r="49" spans="1:8" ht="13.5" customHeight="1" x14ac:dyDescent="0.35">
      <c r="A49" s="1">
        <v>47</v>
      </c>
      <c r="B49" s="20" t="s">
        <v>156</v>
      </c>
      <c r="C49" s="1">
        <v>7</v>
      </c>
      <c r="D49" s="1">
        <v>12</v>
      </c>
      <c r="E49" s="6">
        <f>((C49/(C49+D49))*0.8)</f>
        <v>0.29473684210526313</v>
      </c>
      <c r="F49" s="6">
        <v>2.83</v>
      </c>
      <c r="H49" s="6">
        <f>SUM(E49+F49-G49)</f>
        <v>3.1247368421052633</v>
      </c>
    </row>
    <row r="50" spans="1:8" ht="13.5" customHeight="1" x14ac:dyDescent="0.35">
      <c r="A50" s="1">
        <v>48</v>
      </c>
      <c r="B50" s="20" t="s">
        <v>116</v>
      </c>
      <c r="C50" s="1">
        <v>2</v>
      </c>
      <c r="D50" s="1">
        <v>10</v>
      </c>
      <c r="E50" s="6">
        <f t="shared" ref="E50:E51" si="24">((C50/(C50+D50))*0.8)</f>
        <v>0.13333333333333333</v>
      </c>
      <c r="F50" s="6">
        <v>0.11</v>
      </c>
      <c r="H50" s="6">
        <f t="shared" ref="H50:H51" si="25">SUM(E50+F50-G50)</f>
        <v>0.24333333333333335</v>
      </c>
    </row>
    <row r="51" spans="1:8" ht="13.5" customHeight="1" x14ac:dyDescent="0.35">
      <c r="A51" s="1">
        <v>49</v>
      </c>
      <c r="B51" s="20" t="s">
        <v>107</v>
      </c>
      <c r="C51" s="1">
        <v>0</v>
      </c>
      <c r="D51" s="1">
        <v>14</v>
      </c>
      <c r="E51" s="6">
        <f t="shared" si="24"/>
        <v>0</v>
      </c>
      <c r="F51" s="6">
        <v>-1.25</v>
      </c>
      <c r="G51" s="2">
        <v>0.25</v>
      </c>
      <c r="H51" s="6">
        <f t="shared" si="25"/>
        <v>-1.5</v>
      </c>
    </row>
    <row r="52" spans="1:8" ht="13.5" customHeight="1" x14ac:dyDescent="0.35">
      <c r="B52" s="20"/>
      <c r="E52" s="6"/>
      <c r="F52" s="6"/>
      <c r="H52" s="6"/>
    </row>
    <row r="53" spans="1:8" ht="13.5" customHeight="1" x14ac:dyDescent="0.35">
      <c r="B53" s="22" t="s">
        <v>15</v>
      </c>
    </row>
    <row r="54" spans="1:8" ht="13.5" customHeight="1" x14ac:dyDescent="0.35">
      <c r="B54" s="22" t="s">
        <v>188</v>
      </c>
      <c r="C54" s="9">
        <v>1</v>
      </c>
      <c r="D54" s="9">
        <v>0</v>
      </c>
      <c r="E54" s="10">
        <f t="shared" ref="E54" si="26">((C54/(C54+D54))*0.8)</f>
        <v>0.8</v>
      </c>
      <c r="F54" s="10">
        <v>12.92</v>
      </c>
      <c r="G54" s="11"/>
      <c r="H54" s="10">
        <f t="shared" ref="H54" si="27">SUM(E54+F54-G54)</f>
        <v>13.72</v>
      </c>
    </row>
    <row r="55" spans="1:8" ht="13.5" customHeight="1" x14ac:dyDescent="0.35">
      <c r="B55" s="19" t="s">
        <v>217</v>
      </c>
    </row>
    <row r="56" spans="1:8" ht="13.5" customHeight="1" x14ac:dyDescent="0.35">
      <c r="B56" s="19" t="s">
        <v>218</v>
      </c>
    </row>
    <row r="57" spans="1:8" ht="13.5" customHeight="1" x14ac:dyDescent="0.35"/>
    <row r="58" spans="1:8" ht="13.5" customHeight="1" x14ac:dyDescent="0.35">
      <c r="B58" s="21" t="s">
        <v>16</v>
      </c>
    </row>
    <row r="59" spans="1:8" ht="13.5" customHeight="1" x14ac:dyDescent="0.35">
      <c r="A59" s="3" t="s">
        <v>1</v>
      </c>
      <c r="B59" s="20" t="s">
        <v>2</v>
      </c>
      <c r="C59" s="3" t="s">
        <v>3</v>
      </c>
      <c r="D59" s="3" t="s">
        <v>4</v>
      </c>
      <c r="E59" s="3" t="s">
        <v>5</v>
      </c>
      <c r="F59" s="3" t="s">
        <v>58</v>
      </c>
      <c r="G59" s="5" t="s">
        <v>6</v>
      </c>
      <c r="H59" s="3" t="s">
        <v>59</v>
      </c>
    </row>
    <row r="60" spans="1:8" ht="13.5" customHeight="1" x14ac:dyDescent="0.35">
      <c r="A60" s="1">
        <v>1</v>
      </c>
      <c r="B60" s="20" t="s">
        <v>17</v>
      </c>
      <c r="C60" s="1">
        <v>20</v>
      </c>
      <c r="D60" s="1">
        <v>3</v>
      </c>
      <c r="E60" s="6">
        <f>((C60/(C60+D60))*0.8)</f>
        <v>0.69565217391304346</v>
      </c>
      <c r="F60" s="6">
        <v>13.95</v>
      </c>
      <c r="G60" s="7"/>
      <c r="H60" s="6">
        <f>SUM(E60+F60-G60)</f>
        <v>14.645652173913042</v>
      </c>
    </row>
    <row r="61" spans="1:8" ht="13.5" customHeight="1" x14ac:dyDescent="0.35">
      <c r="A61" s="1">
        <v>2</v>
      </c>
      <c r="B61" s="20" t="s">
        <v>211</v>
      </c>
      <c r="C61" s="1">
        <v>11</v>
      </c>
      <c r="D61" s="1">
        <v>6</v>
      </c>
      <c r="E61" s="6">
        <f t="shared" ref="E61" si="28">((C61/(C61+D61))*0.8)</f>
        <v>0.51764705882352946</v>
      </c>
      <c r="F61" s="6">
        <v>12.01</v>
      </c>
      <c r="G61" s="7"/>
      <c r="H61" s="6">
        <f t="shared" ref="H61" si="29">SUM(E61+F61-G61)</f>
        <v>12.527647058823529</v>
      </c>
    </row>
    <row r="62" spans="1:8" ht="13.5" customHeight="1" x14ac:dyDescent="0.35">
      <c r="A62" s="1">
        <v>3</v>
      </c>
      <c r="B62" s="20" t="s">
        <v>196</v>
      </c>
      <c r="C62" s="1">
        <v>18</v>
      </c>
      <c r="D62" s="1">
        <v>7</v>
      </c>
      <c r="E62" s="6">
        <f>((C62/(C62+D62))*0.8)</f>
        <v>0.57599999999999996</v>
      </c>
      <c r="F62" s="6">
        <v>10.94</v>
      </c>
      <c r="G62" s="7"/>
      <c r="H62" s="6">
        <f>SUM(E62+F62-G62)</f>
        <v>11.516</v>
      </c>
    </row>
    <row r="63" spans="1:8" ht="13.5" customHeight="1" x14ac:dyDescent="0.35">
      <c r="A63" s="1">
        <v>4</v>
      </c>
      <c r="B63" s="20" t="s">
        <v>90</v>
      </c>
      <c r="C63" s="1">
        <v>17</v>
      </c>
      <c r="D63" s="1">
        <v>2</v>
      </c>
      <c r="E63" s="6">
        <f>((C63/(C63+D63))*0.8)</f>
        <v>0.71578947368421053</v>
      </c>
      <c r="F63" s="6">
        <v>10.48</v>
      </c>
      <c r="G63" s="7"/>
      <c r="H63" s="6">
        <f>SUM(E63+F63-G63)</f>
        <v>11.195789473684211</v>
      </c>
    </row>
    <row r="64" spans="1:8" ht="13.5" customHeight="1" x14ac:dyDescent="0.35">
      <c r="A64" s="1">
        <v>5</v>
      </c>
      <c r="B64" s="20" t="s">
        <v>81</v>
      </c>
      <c r="C64" s="1">
        <v>11</v>
      </c>
      <c r="D64" s="1">
        <v>11</v>
      </c>
      <c r="E64" s="6">
        <f t="shared" ref="E64" si="30">((C64/(C64+D64))*0.8)</f>
        <v>0.4</v>
      </c>
      <c r="F64" s="6">
        <v>10.51</v>
      </c>
      <c r="G64" s="7"/>
      <c r="H64" s="6">
        <f t="shared" ref="H64" si="31">SUM(E64+F64-G64)</f>
        <v>10.91</v>
      </c>
    </row>
    <row r="65" spans="1:8" ht="13.5" customHeight="1" x14ac:dyDescent="0.35">
      <c r="A65" s="1">
        <v>6</v>
      </c>
      <c r="B65" s="20" t="s">
        <v>82</v>
      </c>
      <c r="C65" s="1">
        <v>13</v>
      </c>
      <c r="D65" s="1">
        <v>4</v>
      </c>
      <c r="E65" s="6">
        <f>((C65/(C65+D65))*0.8)</f>
        <v>0.61176470588235299</v>
      </c>
      <c r="F65" s="6">
        <v>10.27</v>
      </c>
      <c r="G65" s="7"/>
      <c r="H65" s="6">
        <f>SUM(E65+F65-G65)</f>
        <v>10.881764705882352</v>
      </c>
    </row>
    <row r="66" spans="1:8" ht="13.5" customHeight="1" x14ac:dyDescent="0.35">
      <c r="A66" s="1">
        <v>7</v>
      </c>
      <c r="B66" s="20" t="s">
        <v>18</v>
      </c>
      <c r="C66" s="1">
        <v>17</v>
      </c>
      <c r="D66" s="1">
        <v>7</v>
      </c>
      <c r="E66" s="6">
        <f t="shared" ref="E66" si="32">((C66/(C66+D66))*0.8)</f>
        <v>0.56666666666666676</v>
      </c>
      <c r="F66" s="6">
        <v>10.199999999999999</v>
      </c>
      <c r="G66" s="7"/>
      <c r="H66" s="6">
        <f t="shared" ref="H66" si="33">SUM(E66+F66-G66)</f>
        <v>10.766666666666666</v>
      </c>
    </row>
    <row r="67" spans="1:8" ht="13.5" customHeight="1" x14ac:dyDescent="0.35">
      <c r="A67" s="1">
        <v>8</v>
      </c>
      <c r="B67" s="20" t="s">
        <v>84</v>
      </c>
      <c r="C67" s="1">
        <v>4</v>
      </c>
      <c r="D67" s="1">
        <v>4</v>
      </c>
      <c r="E67" s="6">
        <f t="shared" ref="E67" si="34">((C67/(C67+D67))*0.8)</f>
        <v>0.4</v>
      </c>
      <c r="F67" s="6">
        <v>10.15</v>
      </c>
      <c r="G67" s="7"/>
      <c r="H67" s="6">
        <f t="shared" ref="H67" si="35">SUM(E67+F67-G67)</f>
        <v>10.55</v>
      </c>
    </row>
    <row r="68" spans="1:8" ht="13.5" customHeight="1" x14ac:dyDescent="0.35">
      <c r="A68" s="1">
        <v>9</v>
      </c>
      <c r="B68" s="20" t="s">
        <v>205</v>
      </c>
      <c r="C68" s="1">
        <v>12</v>
      </c>
      <c r="D68" s="1">
        <v>4</v>
      </c>
      <c r="E68" s="6">
        <f>((C68/(C68+D68))*0.8)</f>
        <v>0.60000000000000009</v>
      </c>
      <c r="F68" s="6">
        <v>9.76</v>
      </c>
      <c r="G68" s="7"/>
      <c r="H68" s="6">
        <f>SUM(E68+F68-G68)</f>
        <v>10.36</v>
      </c>
    </row>
    <row r="69" spans="1:8" ht="13.5" customHeight="1" x14ac:dyDescent="0.35">
      <c r="A69" s="1">
        <v>10</v>
      </c>
      <c r="B69" s="20" t="s">
        <v>212</v>
      </c>
      <c r="C69" s="1">
        <v>7</v>
      </c>
      <c r="D69" s="1">
        <v>6</v>
      </c>
      <c r="E69" s="6">
        <f t="shared" ref="E69" si="36">((C69/(C69+D69))*0.8)</f>
        <v>0.43076923076923079</v>
      </c>
      <c r="F69" s="6">
        <v>9.84</v>
      </c>
      <c r="G69" s="7"/>
      <c r="H69" s="6">
        <f t="shared" ref="H69" si="37">SUM(E69+F69-G69)</f>
        <v>10.270769230769231</v>
      </c>
    </row>
    <row r="70" spans="1:8" ht="13.5" customHeight="1" x14ac:dyDescent="0.35">
      <c r="A70" s="1">
        <v>11</v>
      </c>
      <c r="B70" s="20" t="s">
        <v>83</v>
      </c>
      <c r="C70" s="1">
        <v>11</v>
      </c>
      <c r="D70" s="1">
        <v>9</v>
      </c>
      <c r="E70" s="6">
        <f t="shared" ref="E70:E75" si="38">((C70/(C70+D70))*0.8)</f>
        <v>0.44000000000000006</v>
      </c>
      <c r="F70" s="6">
        <v>9.8000000000000007</v>
      </c>
      <c r="G70" s="7"/>
      <c r="H70" s="6">
        <f t="shared" ref="H70:H75" si="39">SUM(E70+F70-G70)</f>
        <v>10.24</v>
      </c>
    </row>
    <row r="71" spans="1:8" ht="13.5" customHeight="1" x14ac:dyDescent="0.35">
      <c r="A71" s="1">
        <v>12</v>
      </c>
      <c r="B71" s="20" t="s">
        <v>80</v>
      </c>
      <c r="C71" s="1">
        <v>5</v>
      </c>
      <c r="D71" s="1">
        <v>4</v>
      </c>
      <c r="E71" s="6">
        <f t="shared" si="38"/>
        <v>0.44444444444444448</v>
      </c>
      <c r="F71" s="6">
        <v>9.58</v>
      </c>
      <c r="G71" s="7"/>
      <c r="H71" s="6">
        <f t="shared" si="39"/>
        <v>10.024444444444445</v>
      </c>
    </row>
    <row r="72" spans="1:8" ht="13.5" customHeight="1" x14ac:dyDescent="0.35">
      <c r="A72" s="1">
        <v>13</v>
      </c>
      <c r="B72" s="20" t="s">
        <v>88</v>
      </c>
      <c r="C72" s="1">
        <v>12</v>
      </c>
      <c r="D72" s="1">
        <v>2</v>
      </c>
      <c r="E72" s="6">
        <f t="shared" si="38"/>
        <v>0.68571428571428572</v>
      </c>
      <c r="F72" s="6">
        <v>9.2899999999999991</v>
      </c>
      <c r="G72" s="7"/>
      <c r="H72" s="6">
        <f t="shared" si="39"/>
        <v>9.9757142857142842</v>
      </c>
    </row>
    <row r="73" spans="1:8" s="4" customFormat="1" ht="13.5" customHeight="1" x14ac:dyDescent="0.35">
      <c r="A73" s="1">
        <v>14</v>
      </c>
      <c r="B73" s="20" t="s">
        <v>89</v>
      </c>
      <c r="C73" s="1">
        <v>18</v>
      </c>
      <c r="D73" s="1">
        <v>7</v>
      </c>
      <c r="E73" s="6">
        <f t="shared" si="38"/>
        <v>0.57599999999999996</v>
      </c>
      <c r="F73" s="6">
        <v>9.31</v>
      </c>
      <c r="G73" s="7"/>
      <c r="H73" s="6">
        <f t="shared" si="39"/>
        <v>9.886000000000001</v>
      </c>
    </row>
    <row r="74" spans="1:8" ht="13.5" customHeight="1" x14ac:dyDescent="0.35">
      <c r="A74" s="1">
        <v>15</v>
      </c>
      <c r="B74" s="20" t="s">
        <v>86</v>
      </c>
      <c r="C74" s="1">
        <v>15</v>
      </c>
      <c r="D74" s="1">
        <v>6</v>
      </c>
      <c r="E74" s="6">
        <f t="shared" si="38"/>
        <v>0.57142857142857151</v>
      </c>
      <c r="F74" s="6">
        <v>9.16</v>
      </c>
      <c r="G74" s="7"/>
      <c r="H74" s="6">
        <f t="shared" si="39"/>
        <v>9.7314285714285713</v>
      </c>
    </row>
    <row r="75" spans="1:8" ht="13.5" customHeight="1" x14ac:dyDescent="0.35">
      <c r="A75" s="1">
        <v>16</v>
      </c>
      <c r="B75" s="20" t="s">
        <v>147</v>
      </c>
      <c r="C75" s="1">
        <v>10</v>
      </c>
      <c r="D75" s="1">
        <v>11</v>
      </c>
      <c r="E75" s="6">
        <f t="shared" si="38"/>
        <v>0.38095238095238093</v>
      </c>
      <c r="F75" s="6">
        <v>9.34</v>
      </c>
      <c r="G75" s="7"/>
      <c r="H75" s="6">
        <f t="shared" si="39"/>
        <v>9.7209523809523812</v>
      </c>
    </row>
    <row r="76" spans="1:8" ht="13.5" customHeight="1" x14ac:dyDescent="0.35">
      <c r="A76" s="1">
        <v>17</v>
      </c>
      <c r="B76" s="20" t="s">
        <v>206</v>
      </c>
      <c r="C76" s="1">
        <v>6</v>
      </c>
      <c r="D76" s="1">
        <v>7</v>
      </c>
      <c r="E76" s="6">
        <f t="shared" ref="E76" si="40">((C76/(C76+D76))*0.8)</f>
        <v>0.36923076923076925</v>
      </c>
      <c r="F76" s="6">
        <v>8.98</v>
      </c>
      <c r="G76" s="7"/>
      <c r="H76" s="6">
        <f t="shared" ref="H76" si="41">SUM(E76+F76-G76)</f>
        <v>9.3492307692307701</v>
      </c>
    </row>
    <row r="77" spans="1:8" ht="13.5" customHeight="1" x14ac:dyDescent="0.35">
      <c r="A77" s="1">
        <v>18</v>
      </c>
      <c r="B77" s="20" t="s">
        <v>97</v>
      </c>
      <c r="C77" s="1">
        <v>17</v>
      </c>
      <c r="D77" s="1">
        <v>3</v>
      </c>
      <c r="E77" s="6">
        <f t="shared" ref="E77" si="42">((C77/(C77+D77))*0.8)</f>
        <v>0.68</v>
      </c>
      <c r="F77" s="6">
        <v>7.81</v>
      </c>
      <c r="G77" s="7"/>
      <c r="H77" s="6">
        <f t="shared" ref="H77" si="43">SUM(E77+F77-G77)</f>
        <v>8.49</v>
      </c>
    </row>
    <row r="78" spans="1:8" ht="13.5" customHeight="1" x14ac:dyDescent="0.35">
      <c r="A78" s="1">
        <v>19</v>
      </c>
      <c r="B78" s="20" t="s">
        <v>60</v>
      </c>
      <c r="C78" s="1">
        <v>12</v>
      </c>
      <c r="D78" s="1">
        <v>10</v>
      </c>
      <c r="E78" s="6">
        <f>((C78/(C78+D78))*0.8)</f>
        <v>0.43636363636363634</v>
      </c>
      <c r="F78" s="6">
        <v>7.99</v>
      </c>
      <c r="G78" s="7"/>
      <c r="H78" s="6">
        <f>SUM(E78+F78-G78)</f>
        <v>8.4263636363636358</v>
      </c>
    </row>
    <row r="79" spans="1:8" ht="13.5" customHeight="1" x14ac:dyDescent="0.35">
      <c r="A79" s="1">
        <v>20</v>
      </c>
      <c r="B79" s="20" t="s">
        <v>91</v>
      </c>
      <c r="C79" s="1">
        <v>9</v>
      </c>
      <c r="D79" s="1">
        <v>12</v>
      </c>
      <c r="E79" s="6">
        <f>((C79/(C79+D79))*0.8)</f>
        <v>0.34285714285714286</v>
      </c>
      <c r="F79" s="6">
        <v>7.45</v>
      </c>
      <c r="G79" s="7"/>
      <c r="H79" s="6">
        <f>SUM(E79+F79-G79)</f>
        <v>7.7928571428571427</v>
      </c>
    </row>
    <row r="80" spans="1:8" ht="13.5" customHeight="1" x14ac:dyDescent="0.35">
      <c r="A80" s="1">
        <v>21</v>
      </c>
      <c r="B80" s="20" t="s">
        <v>92</v>
      </c>
      <c r="C80" s="1">
        <v>7</v>
      </c>
      <c r="D80" s="1">
        <v>8</v>
      </c>
      <c r="E80" s="6">
        <f>((C80/(C80+D80))*0.8)</f>
        <v>0.37333333333333335</v>
      </c>
      <c r="F80" s="6">
        <v>7.41</v>
      </c>
      <c r="G80" s="7"/>
      <c r="H80" s="6">
        <f>SUM(E80+F80-G80)</f>
        <v>7.7833333333333332</v>
      </c>
    </row>
    <row r="81" spans="1:8" ht="13.5" customHeight="1" x14ac:dyDescent="0.35">
      <c r="A81" s="1">
        <v>22</v>
      </c>
      <c r="B81" s="20" t="s">
        <v>202</v>
      </c>
      <c r="C81" s="1">
        <v>6</v>
      </c>
      <c r="D81" s="1">
        <v>6</v>
      </c>
      <c r="E81" s="6">
        <f t="shared" ref="E81" si="44">((C81/(C81+D81))*0.8)</f>
        <v>0.4</v>
      </c>
      <c r="F81" s="6">
        <v>7.15</v>
      </c>
      <c r="G81" s="7"/>
      <c r="H81" s="6">
        <f t="shared" ref="H81" si="45">SUM(E81+F81-G81)</f>
        <v>7.5500000000000007</v>
      </c>
    </row>
    <row r="82" spans="1:8" ht="13.5" customHeight="1" x14ac:dyDescent="0.35">
      <c r="A82" s="1">
        <v>23</v>
      </c>
      <c r="B82" s="20" t="s">
        <v>93</v>
      </c>
      <c r="C82" s="1">
        <v>9</v>
      </c>
      <c r="D82" s="1">
        <v>18</v>
      </c>
      <c r="E82" s="6">
        <f t="shared" ref="E82:E89" si="46">((C82/(C82+D82))*0.8)</f>
        <v>0.26666666666666666</v>
      </c>
      <c r="F82" s="6">
        <v>7</v>
      </c>
      <c r="G82" s="7"/>
      <c r="H82" s="6">
        <f t="shared" ref="H82:H84" si="47">SUM(E82+F82-G82)</f>
        <v>7.2666666666666666</v>
      </c>
    </row>
    <row r="83" spans="1:8" ht="13.5" customHeight="1" x14ac:dyDescent="0.35">
      <c r="A83" s="1">
        <v>24</v>
      </c>
      <c r="B83" s="20" t="s">
        <v>194</v>
      </c>
      <c r="C83" s="1">
        <v>7</v>
      </c>
      <c r="D83" s="1">
        <v>4</v>
      </c>
      <c r="E83" s="6">
        <f t="shared" si="46"/>
        <v>0.50909090909090915</v>
      </c>
      <c r="F83" s="6">
        <v>6.71</v>
      </c>
      <c r="G83" s="7"/>
      <c r="H83" s="6">
        <f t="shared" si="47"/>
        <v>7.2190909090909088</v>
      </c>
    </row>
    <row r="84" spans="1:8" ht="13.5" customHeight="1" x14ac:dyDescent="0.35">
      <c r="A84" s="1">
        <v>25</v>
      </c>
      <c r="B84" s="20" t="s">
        <v>170</v>
      </c>
      <c r="C84" s="1">
        <v>7</v>
      </c>
      <c r="D84" s="1">
        <v>11</v>
      </c>
      <c r="E84" s="6">
        <f t="shared" si="46"/>
        <v>0.31111111111111112</v>
      </c>
      <c r="F84" s="6">
        <v>6.85</v>
      </c>
      <c r="G84" s="7"/>
      <c r="H84" s="6">
        <f t="shared" si="47"/>
        <v>7.1611111111111105</v>
      </c>
    </row>
    <row r="85" spans="1:8" ht="13.5" customHeight="1" x14ac:dyDescent="0.35">
      <c r="A85" s="1">
        <v>26</v>
      </c>
      <c r="B85" s="20" t="s">
        <v>119</v>
      </c>
      <c r="C85" s="1">
        <v>6</v>
      </c>
      <c r="D85" s="1">
        <v>6</v>
      </c>
      <c r="E85" s="6">
        <f>((C85/(C85+D85))*0.8)</f>
        <v>0.4</v>
      </c>
      <c r="F85" s="6">
        <v>6.48</v>
      </c>
      <c r="G85" s="7"/>
      <c r="H85" s="6">
        <f>SUM(E85+F85-G85)</f>
        <v>6.8800000000000008</v>
      </c>
    </row>
    <row r="86" spans="1:8" ht="13.5" customHeight="1" x14ac:dyDescent="0.35">
      <c r="A86" s="1">
        <v>27</v>
      </c>
      <c r="B86" s="20" t="s">
        <v>215</v>
      </c>
      <c r="C86" s="1">
        <v>6</v>
      </c>
      <c r="D86" s="1">
        <v>16</v>
      </c>
      <c r="E86" s="6">
        <f>((C86/(C86+D86))*0.8)</f>
        <v>0.21818181818181817</v>
      </c>
      <c r="F86" s="6">
        <v>6.23</v>
      </c>
      <c r="G86" s="7"/>
      <c r="H86" s="6">
        <f>SUM(E86+F86-G86)</f>
        <v>6.4481818181818182</v>
      </c>
    </row>
    <row r="87" spans="1:8" ht="13.5" customHeight="1" x14ac:dyDescent="0.35">
      <c r="A87" s="1">
        <v>28</v>
      </c>
      <c r="B87" s="19" t="s">
        <v>87</v>
      </c>
      <c r="C87" s="1">
        <v>2</v>
      </c>
      <c r="D87" s="1">
        <v>18</v>
      </c>
      <c r="E87" s="6">
        <f>((C87/(C87+D87))*0.8)</f>
        <v>8.0000000000000016E-2</v>
      </c>
      <c r="F87" s="6">
        <v>5.44</v>
      </c>
      <c r="G87" s="7"/>
      <c r="H87" s="6">
        <f t="shared" ref="H87" si="48">SUM(E87+F87-G87)</f>
        <v>5.5200000000000005</v>
      </c>
    </row>
    <row r="88" spans="1:8" ht="13.5" customHeight="1" x14ac:dyDescent="0.35">
      <c r="A88" s="1">
        <v>29</v>
      </c>
      <c r="B88" s="20" t="s">
        <v>94</v>
      </c>
      <c r="C88" s="1">
        <v>4</v>
      </c>
      <c r="D88" s="1">
        <v>14</v>
      </c>
      <c r="E88" s="6">
        <f>((C88/(C88+D88))*0.8)</f>
        <v>0.17777777777777778</v>
      </c>
      <c r="F88" s="6">
        <v>5.15</v>
      </c>
      <c r="G88" s="7"/>
      <c r="H88" s="6">
        <f t="shared" ref="H88:H94" si="49">SUM(E88+F88-G88)</f>
        <v>5.3277777777777784</v>
      </c>
    </row>
    <row r="89" spans="1:8" ht="13.5" customHeight="1" x14ac:dyDescent="0.35">
      <c r="A89" s="1">
        <v>30</v>
      </c>
      <c r="B89" s="20" t="s">
        <v>193</v>
      </c>
      <c r="C89" s="1">
        <v>9</v>
      </c>
      <c r="D89" s="1">
        <v>8</v>
      </c>
      <c r="E89" s="6">
        <f t="shared" si="46"/>
        <v>0.42352941176470593</v>
      </c>
      <c r="F89" s="6">
        <v>4.87</v>
      </c>
      <c r="G89" s="7"/>
      <c r="H89" s="6">
        <f t="shared" si="49"/>
        <v>5.2935294117647063</v>
      </c>
    </row>
    <row r="90" spans="1:8" ht="13.5" customHeight="1" x14ac:dyDescent="0.35">
      <c r="A90" s="1">
        <v>31</v>
      </c>
      <c r="B90" s="20" t="s">
        <v>95</v>
      </c>
      <c r="C90" s="1">
        <v>5</v>
      </c>
      <c r="D90" s="1">
        <v>4</v>
      </c>
      <c r="E90" s="6">
        <f>((C90/(C90+D90))*0.8)</f>
        <v>0.44444444444444448</v>
      </c>
      <c r="F90" s="6">
        <v>4.46</v>
      </c>
      <c r="G90" s="7"/>
      <c r="H90" s="6">
        <f t="shared" si="49"/>
        <v>4.9044444444444446</v>
      </c>
    </row>
    <row r="91" spans="1:8" ht="13.5" customHeight="1" x14ac:dyDescent="0.35">
      <c r="A91" s="1">
        <v>32</v>
      </c>
      <c r="B91" s="20" t="s">
        <v>99</v>
      </c>
      <c r="C91" s="1">
        <v>3</v>
      </c>
      <c r="D91" s="1">
        <v>3</v>
      </c>
      <c r="E91" s="6">
        <f>((C91/(C91+D91))*0.8)</f>
        <v>0.4</v>
      </c>
      <c r="F91" s="6">
        <v>4.4800000000000004</v>
      </c>
      <c r="G91" s="7"/>
      <c r="H91" s="6">
        <f t="shared" si="49"/>
        <v>4.8800000000000008</v>
      </c>
    </row>
    <row r="92" spans="1:8" ht="13.5" customHeight="1" x14ac:dyDescent="0.35">
      <c r="A92" s="1">
        <v>33</v>
      </c>
      <c r="B92" s="20" t="s">
        <v>121</v>
      </c>
      <c r="C92" s="1">
        <v>2</v>
      </c>
      <c r="D92" s="1">
        <v>8</v>
      </c>
      <c r="E92" s="6">
        <f>((C92/(C92+D92))*0.8)</f>
        <v>0.16000000000000003</v>
      </c>
      <c r="F92" s="6">
        <v>4.6100000000000003</v>
      </c>
      <c r="G92" s="7"/>
      <c r="H92" s="6">
        <f t="shared" si="49"/>
        <v>4.7700000000000005</v>
      </c>
    </row>
    <row r="93" spans="1:8" ht="13.5" customHeight="1" x14ac:dyDescent="0.35">
      <c r="A93" s="1">
        <v>34</v>
      </c>
      <c r="B93" s="20" t="s">
        <v>21</v>
      </c>
      <c r="C93" s="1">
        <v>4</v>
      </c>
      <c r="D93" s="1">
        <v>17</v>
      </c>
      <c r="E93" s="6">
        <f>((C93/(C93+D93))*0.8)</f>
        <v>0.15238095238095239</v>
      </c>
      <c r="F93" s="6">
        <v>4.54</v>
      </c>
      <c r="G93" s="7"/>
      <c r="H93" s="6">
        <f t="shared" si="49"/>
        <v>4.6923809523809528</v>
      </c>
    </row>
    <row r="94" spans="1:8" ht="13.5" customHeight="1" x14ac:dyDescent="0.35">
      <c r="A94" s="1">
        <v>35</v>
      </c>
      <c r="B94" s="20" t="s">
        <v>191</v>
      </c>
      <c r="C94" s="1">
        <v>4</v>
      </c>
      <c r="D94" s="1">
        <v>3</v>
      </c>
      <c r="E94" s="6">
        <f>((C94/(C94+D94))*0.8)</f>
        <v>0.45714285714285713</v>
      </c>
      <c r="F94" s="6">
        <v>4.2</v>
      </c>
      <c r="G94" s="7"/>
      <c r="H94" s="6">
        <f t="shared" si="49"/>
        <v>4.6571428571428575</v>
      </c>
    </row>
    <row r="95" spans="1:8" ht="13.5" customHeight="1" x14ac:dyDescent="0.35">
      <c r="A95" s="1">
        <v>36</v>
      </c>
      <c r="B95" s="20" t="s">
        <v>101</v>
      </c>
      <c r="C95" s="1">
        <v>6</v>
      </c>
      <c r="D95" s="1">
        <v>4</v>
      </c>
      <c r="E95" s="6">
        <f t="shared" ref="E95" si="50">((C95/(C95+D95))*0.8)</f>
        <v>0.48</v>
      </c>
      <c r="F95" s="6">
        <v>4.1100000000000003</v>
      </c>
      <c r="G95" s="7"/>
      <c r="H95" s="6">
        <f t="shared" ref="H95" si="51">SUM(E95+F95-G95)</f>
        <v>4.59</v>
      </c>
    </row>
    <row r="96" spans="1:8" ht="13.5" customHeight="1" x14ac:dyDescent="0.35">
      <c r="A96" s="1">
        <v>37</v>
      </c>
      <c r="B96" s="20" t="s">
        <v>142</v>
      </c>
      <c r="C96" s="1">
        <v>5</v>
      </c>
      <c r="D96" s="1">
        <v>8</v>
      </c>
      <c r="E96" s="6">
        <f>((C96/(C96+D96))*0.8)</f>
        <v>0.30769230769230771</v>
      </c>
      <c r="F96" s="6">
        <v>3.97</v>
      </c>
      <c r="G96" s="7"/>
      <c r="H96" s="6">
        <f>SUM(E96+F96-G96)</f>
        <v>4.2776923076923081</v>
      </c>
    </row>
    <row r="97" spans="1:8" ht="13.5" customHeight="1" x14ac:dyDescent="0.35">
      <c r="A97" s="1">
        <v>38</v>
      </c>
      <c r="B97" s="20" t="s">
        <v>120</v>
      </c>
      <c r="C97" s="1">
        <v>4</v>
      </c>
      <c r="D97" s="1">
        <v>14</v>
      </c>
      <c r="E97" s="6">
        <f t="shared" ref="E97" si="52">((C97/(C97+D97))*0.8)</f>
        <v>0.17777777777777778</v>
      </c>
      <c r="F97" s="6">
        <v>5.27</v>
      </c>
      <c r="G97" s="7">
        <v>1.25</v>
      </c>
      <c r="H97" s="6">
        <f t="shared" ref="H97" si="53">SUM(E97+F97-G97)</f>
        <v>4.1977777777777776</v>
      </c>
    </row>
    <row r="98" spans="1:8" ht="13.5" customHeight="1" x14ac:dyDescent="0.35">
      <c r="A98" s="1">
        <v>39</v>
      </c>
      <c r="B98" s="20" t="s">
        <v>100</v>
      </c>
      <c r="C98" s="1">
        <v>6</v>
      </c>
      <c r="D98" s="1">
        <v>8</v>
      </c>
      <c r="E98" s="6">
        <f t="shared" ref="E98" si="54">((C98/(C98+D98))*0.8)</f>
        <v>0.34285714285714286</v>
      </c>
      <c r="F98" s="6">
        <v>3.3</v>
      </c>
      <c r="G98" s="7"/>
      <c r="H98" s="6">
        <f t="shared" ref="H98" si="55">SUM(E98+F98-G98)</f>
        <v>3.6428571428571428</v>
      </c>
    </row>
    <row r="99" spans="1:8" ht="13.5" customHeight="1" x14ac:dyDescent="0.35">
      <c r="A99" s="1">
        <v>40</v>
      </c>
      <c r="B99" s="20" t="s">
        <v>96</v>
      </c>
      <c r="C99" s="1">
        <v>4</v>
      </c>
      <c r="D99" s="1">
        <v>8</v>
      </c>
      <c r="E99" s="6">
        <f t="shared" ref="E99" si="56">((C99/(C99+D99))*0.8)</f>
        <v>0.26666666666666666</v>
      </c>
      <c r="F99" s="6">
        <v>3.33</v>
      </c>
      <c r="G99" s="7"/>
      <c r="H99" s="6">
        <f t="shared" ref="H99" si="57">SUM(E99+F99-G99)</f>
        <v>3.5966666666666667</v>
      </c>
    </row>
    <row r="100" spans="1:8" ht="12" customHeight="1" x14ac:dyDescent="0.35">
      <c r="A100" s="1">
        <v>41</v>
      </c>
      <c r="B100" s="24" t="s">
        <v>173</v>
      </c>
      <c r="C100" s="25">
        <v>2</v>
      </c>
      <c r="D100" s="26">
        <v>17</v>
      </c>
      <c r="E100" s="27">
        <f>((C100/(C100+D100))*0.8)</f>
        <v>8.4210526315789472E-2</v>
      </c>
      <c r="F100" s="27">
        <v>3.39</v>
      </c>
      <c r="G100" s="28">
        <v>0.75</v>
      </c>
      <c r="H100" s="27">
        <f>SUM(E100+F100-G100)</f>
        <v>2.7242105263157894</v>
      </c>
    </row>
    <row r="101" spans="1:8" ht="12" customHeight="1" x14ac:dyDescent="0.35">
      <c r="A101" s="1">
        <v>42</v>
      </c>
      <c r="B101" s="20" t="s">
        <v>198</v>
      </c>
      <c r="C101" s="1">
        <v>0</v>
      </c>
      <c r="D101" s="1">
        <v>6</v>
      </c>
      <c r="E101" s="6">
        <f>((C101/(C101+D101))*0.8)</f>
        <v>0</v>
      </c>
      <c r="F101" s="6">
        <v>-2.44</v>
      </c>
      <c r="G101" s="7"/>
      <c r="H101" s="6">
        <f>SUM(E101+F101-G101)</f>
        <v>-2.44</v>
      </c>
    </row>
    <row r="102" spans="1:8" ht="12" customHeight="1" x14ac:dyDescent="0.35">
      <c r="A102" s="1">
        <v>43</v>
      </c>
      <c r="B102" s="20" t="s">
        <v>216</v>
      </c>
      <c r="C102" s="1">
        <v>0</v>
      </c>
      <c r="D102" s="1">
        <v>5</v>
      </c>
      <c r="E102" s="6">
        <f>((C102/(C102+D102))*0.8)</f>
        <v>0</v>
      </c>
      <c r="F102" s="6">
        <v>-2.72</v>
      </c>
      <c r="G102" s="7"/>
      <c r="H102" s="6">
        <f>SUM(E102+F102-G102)</f>
        <v>-2.72</v>
      </c>
    </row>
    <row r="103" spans="1:8" ht="12" customHeight="1" x14ac:dyDescent="0.35">
      <c r="B103" s="22" t="s">
        <v>15</v>
      </c>
    </row>
    <row r="104" spans="1:8" ht="12" customHeight="1" x14ac:dyDescent="0.35">
      <c r="B104" s="19" t="s">
        <v>217</v>
      </c>
    </row>
    <row r="105" spans="1:8" ht="12" customHeight="1" x14ac:dyDescent="0.35">
      <c r="B105" s="19" t="s">
        <v>218</v>
      </c>
    </row>
    <row r="106" spans="1:8" ht="12" customHeight="1" x14ac:dyDescent="0.35"/>
    <row r="107" spans="1:8" ht="12" customHeight="1" x14ac:dyDescent="0.35"/>
    <row r="108" spans="1:8" ht="12" customHeight="1" x14ac:dyDescent="0.35">
      <c r="B108" s="21" t="s">
        <v>26</v>
      </c>
    </row>
    <row r="109" spans="1:8" ht="12" customHeight="1" x14ac:dyDescent="0.35">
      <c r="A109" s="3" t="s">
        <v>1</v>
      </c>
      <c r="B109" s="20" t="s">
        <v>2</v>
      </c>
      <c r="C109" s="3" t="s">
        <v>3</v>
      </c>
      <c r="D109" s="3" t="s">
        <v>4</v>
      </c>
      <c r="E109" s="3" t="s">
        <v>5</v>
      </c>
      <c r="F109" s="3" t="s">
        <v>58</v>
      </c>
      <c r="G109" s="5" t="s">
        <v>6</v>
      </c>
      <c r="H109" s="3" t="s">
        <v>59</v>
      </c>
    </row>
    <row r="110" spans="1:8" ht="12" customHeight="1" x14ac:dyDescent="0.35">
      <c r="A110" s="1">
        <v>1</v>
      </c>
      <c r="B110" s="20" t="s">
        <v>55</v>
      </c>
      <c r="C110" s="1">
        <v>23</v>
      </c>
      <c r="D110" s="1">
        <v>0</v>
      </c>
      <c r="E110" s="6">
        <f t="shared" ref="E110" si="58">((C110/(C110+D110))*0.8)</f>
        <v>0.8</v>
      </c>
      <c r="F110" s="6">
        <v>14.7</v>
      </c>
      <c r="G110" s="7"/>
      <c r="H110" s="6">
        <f t="shared" ref="H110" si="59">SUM(E110+F110-G110)</f>
        <v>15.5</v>
      </c>
    </row>
    <row r="111" spans="1:8" ht="12" customHeight="1" x14ac:dyDescent="0.35">
      <c r="A111" s="1">
        <f t="shared" ref="A111:A147" si="60">SUM(A110+1)</f>
        <v>2</v>
      </c>
      <c r="B111" s="20" t="s">
        <v>178</v>
      </c>
      <c r="C111" s="1">
        <v>13</v>
      </c>
      <c r="D111" s="1">
        <v>3</v>
      </c>
      <c r="E111" s="6">
        <f t="shared" ref="E111" si="61">((C111/(C111+D111))*0.8)</f>
        <v>0.65</v>
      </c>
      <c r="F111" s="6">
        <v>11.57</v>
      </c>
      <c r="G111" s="7"/>
      <c r="H111" s="6">
        <f t="shared" ref="H111" si="62">SUM(E111+F111-G111)</f>
        <v>12.22</v>
      </c>
    </row>
    <row r="112" spans="1:8" ht="12" customHeight="1" x14ac:dyDescent="0.35">
      <c r="A112" s="1">
        <f t="shared" si="60"/>
        <v>3</v>
      </c>
      <c r="B112" s="20" t="s">
        <v>176</v>
      </c>
      <c r="C112" s="1">
        <v>12</v>
      </c>
      <c r="D112" s="1">
        <v>9</v>
      </c>
      <c r="E112" s="6">
        <f t="shared" ref="E112" si="63">((C112/(C112+D112))*0.8)</f>
        <v>0.45714285714285713</v>
      </c>
      <c r="F112" s="6">
        <v>11</v>
      </c>
      <c r="G112" s="7"/>
      <c r="H112" s="6">
        <f t="shared" ref="H112" si="64">SUM(E112+F112-G112)</f>
        <v>11.457142857142857</v>
      </c>
    </row>
    <row r="113" spans="1:9" ht="12" customHeight="1" x14ac:dyDescent="0.35">
      <c r="A113" s="1">
        <f t="shared" si="60"/>
        <v>4</v>
      </c>
      <c r="B113" s="20" t="s">
        <v>108</v>
      </c>
      <c r="C113" s="1">
        <v>11</v>
      </c>
      <c r="D113" s="1">
        <v>3</v>
      </c>
      <c r="E113" s="6">
        <f>((C113/(C113+D113))*0.8)</f>
        <v>0.62857142857142856</v>
      </c>
      <c r="F113" s="6">
        <v>10.81</v>
      </c>
      <c r="G113" s="7"/>
      <c r="H113" s="6">
        <f>SUM(E113+F113-G113)</f>
        <v>11.438571428571429</v>
      </c>
    </row>
    <row r="114" spans="1:9" ht="12" customHeight="1" x14ac:dyDescent="0.35">
      <c r="A114" s="1">
        <f t="shared" si="60"/>
        <v>5</v>
      </c>
      <c r="B114" s="20" t="s">
        <v>30</v>
      </c>
      <c r="C114" s="1">
        <v>14</v>
      </c>
      <c r="D114" s="1">
        <v>5</v>
      </c>
      <c r="E114" s="6">
        <f>((C114/(C114+D114))*0.8)</f>
        <v>0.58947368421052626</v>
      </c>
      <c r="F114" s="6">
        <v>10</v>
      </c>
      <c r="G114" s="7"/>
      <c r="H114" s="6">
        <f>SUM(E114+F114-G114)</f>
        <v>10.589473684210526</v>
      </c>
    </row>
    <row r="115" spans="1:9" ht="12" customHeight="1" x14ac:dyDescent="0.35">
      <c r="A115" s="1">
        <f t="shared" si="60"/>
        <v>6</v>
      </c>
      <c r="B115" s="20" t="s">
        <v>154</v>
      </c>
      <c r="C115" s="1">
        <v>18</v>
      </c>
      <c r="D115" s="1">
        <v>10</v>
      </c>
      <c r="E115" s="6">
        <f>((C115/(C115+D115))*0.8)</f>
        <v>0.51428571428571435</v>
      </c>
      <c r="F115" s="6">
        <v>9.9700000000000006</v>
      </c>
      <c r="G115" s="7"/>
      <c r="H115" s="6">
        <f>SUM(E115+F115-G115)</f>
        <v>10.484285714285715</v>
      </c>
    </row>
    <row r="116" spans="1:9" ht="12" customHeight="1" x14ac:dyDescent="0.35">
      <c r="A116" s="1">
        <f t="shared" si="60"/>
        <v>7</v>
      </c>
      <c r="B116" s="19" t="s">
        <v>29</v>
      </c>
      <c r="C116" s="1">
        <v>12</v>
      </c>
      <c r="D116" s="1">
        <v>7</v>
      </c>
      <c r="E116" s="6">
        <f t="shared" ref="E116" si="65">((C116/(C116+D116))*0.8)</f>
        <v>0.50526315789473686</v>
      </c>
      <c r="F116" s="6">
        <v>9.9600000000000009</v>
      </c>
      <c r="G116" s="7"/>
      <c r="H116" s="6">
        <f t="shared" ref="H116" si="66">SUM(E116+F116-G116)</f>
        <v>10.465263157894737</v>
      </c>
    </row>
    <row r="117" spans="1:9" ht="12" customHeight="1" x14ac:dyDescent="0.35">
      <c r="A117" s="1">
        <f t="shared" si="60"/>
        <v>8</v>
      </c>
      <c r="B117" s="20" t="s">
        <v>137</v>
      </c>
      <c r="C117" s="1">
        <v>16</v>
      </c>
      <c r="D117" s="1">
        <v>4</v>
      </c>
      <c r="E117" s="6">
        <f t="shared" ref="E117:E134" si="67">((C117/(C117+D117))*0.8)</f>
        <v>0.64000000000000012</v>
      </c>
      <c r="F117" s="6">
        <v>9.75</v>
      </c>
      <c r="G117" s="7"/>
      <c r="H117" s="6">
        <f t="shared" ref="H117:H134" si="68">SUM(E117+F117-G117)</f>
        <v>10.39</v>
      </c>
    </row>
    <row r="118" spans="1:9" ht="12" customHeight="1" x14ac:dyDescent="0.35">
      <c r="A118" s="1">
        <f t="shared" si="60"/>
        <v>9</v>
      </c>
      <c r="B118" s="20" t="s">
        <v>138</v>
      </c>
      <c r="C118" s="1">
        <v>9</v>
      </c>
      <c r="D118" s="1">
        <v>9</v>
      </c>
      <c r="E118" s="6">
        <f t="shared" si="67"/>
        <v>0.4</v>
      </c>
      <c r="F118" s="6">
        <v>9.8699999999999992</v>
      </c>
      <c r="G118" s="7"/>
      <c r="H118" s="6">
        <f t="shared" si="68"/>
        <v>10.27</v>
      </c>
    </row>
    <row r="119" spans="1:9" ht="12" customHeight="1" x14ac:dyDescent="0.35">
      <c r="A119" s="1">
        <f t="shared" si="60"/>
        <v>10</v>
      </c>
      <c r="B119" s="20" t="s">
        <v>35</v>
      </c>
      <c r="C119" s="1">
        <v>15</v>
      </c>
      <c r="D119" s="1">
        <v>5</v>
      </c>
      <c r="E119" s="6">
        <f t="shared" si="67"/>
        <v>0.60000000000000009</v>
      </c>
      <c r="F119" s="6">
        <v>9.66</v>
      </c>
      <c r="G119" s="7"/>
      <c r="H119" s="6">
        <f t="shared" si="68"/>
        <v>10.26</v>
      </c>
    </row>
    <row r="120" spans="1:9" ht="12" customHeight="1" x14ac:dyDescent="0.35">
      <c r="A120" s="1">
        <f t="shared" si="60"/>
        <v>11</v>
      </c>
      <c r="B120" s="20" t="s">
        <v>27</v>
      </c>
      <c r="C120" s="1">
        <v>14</v>
      </c>
      <c r="D120" s="1">
        <v>7</v>
      </c>
      <c r="E120" s="6">
        <f t="shared" si="67"/>
        <v>0.53333333333333333</v>
      </c>
      <c r="F120" s="6">
        <v>9.6</v>
      </c>
      <c r="G120" s="7"/>
      <c r="H120" s="6">
        <f t="shared" si="68"/>
        <v>10.133333333333333</v>
      </c>
    </row>
    <row r="121" spans="1:9" ht="12" customHeight="1" x14ac:dyDescent="0.35">
      <c r="A121" s="1">
        <f t="shared" si="60"/>
        <v>12</v>
      </c>
      <c r="B121" s="20" t="s">
        <v>136</v>
      </c>
      <c r="C121" s="1">
        <v>18</v>
      </c>
      <c r="D121" s="1">
        <v>8</v>
      </c>
      <c r="E121" s="6">
        <f t="shared" si="67"/>
        <v>0.55384615384615388</v>
      </c>
      <c r="F121" s="6">
        <v>9.57</v>
      </c>
      <c r="G121" s="7"/>
      <c r="H121" s="6">
        <f t="shared" si="68"/>
        <v>10.123846153846154</v>
      </c>
    </row>
    <row r="122" spans="1:9" ht="12" customHeight="1" x14ac:dyDescent="0.35">
      <c r="A122" s="1">
        <f t="shared" si="60"/>
        <v>13</v>
      </c>
      <c r="B122" s="20" t="s">
        <v>66</v>
      </c>
      <c r="C122" s="1">
        <v>13</v>
      </c>
      <c r="D122" s="1">
        <v>6</v>
      </c>
      <c r="E122" s="6">
        <f t="shared" si="67"/>
        <v>0.54736842105263162</v>
      </c>
      <c r="F122" s="6">
        <v>9.56</v>
      </c>
      <c r="G122" s="7"/>
      <c r="H122" s="6">
        <f t="shared" si="68"/>
        <v>10.107368421052632</v>
      </c>
    </row>
    <row r="123" spans="1:9" ht="12" customHeight="1" x14ac:dyDescent="0.35">
      <c r="A123" s="1">
        <f t="shared" si="60"/>
        <v>14</v>
      </c>
      <c r="B123" s="19" t="s">
        <v>28</v>
      </c>
      <c r="C123" s="1">
        <v>11</v>
      </c>
      <c r="D123" s="1">
        <v>7</v>
      </c>
      <c r="E123" s="6">
        <f t="shared" si="67"/>
        <v>0.48888888888888893</v>
      </c>
      <c r="F123" s="6">
        <v>9.5500000000000007</v>
      </c>
      <c r="G123" s="7"/>
      <c r="H123" s="6">
        <f t="shared" si="68"/>
        <v>10.03888888888889</v>
      </c>
    </row>
    <row r="124" spans="1:9" ht="12" customHeight="1" x14ac:dyDescent="0.35">
      <c r="A124" s="1">
        <f t="shared" si="60"/>
        <v>15</v>
      </c>
      <c r="B124" s="20" t="s">
        <v>68</v>
      </c>
      <c r="C124" s="1">
        <v>7</v>
      </c>
      <c r="D124" s="1">
        <v>5</v>
      </c>
      <c r="E124" s="6">
        <f t="shared" si="67"/>
        <v>0.46666666666666673</v>
      </c>
      <c r="F124" s="6">
        <v>9.4600000000000009</v>
      </c>
      <c r="G124" s="7"/>
      <c r="H124" s="6">
        <f t="shared" si="68"/>
        <v>9.9266666666666676</v>
      </c>
    </row>
    <row r="125" spans="1:9" ht="12" customHeight="1" x14ac:dyDescent="0.35">
      <c r="A125" s="1">
        <f t="shared" si="60"/>
        <v>16</v>
      </c>
      <c r="B125" s="20" t="s">
        <v>210</v>
      </c>
      <c r="C125" s="1">
        <v>11</v>
      </c>
      <c r="D125" s="1">
        <v>12</v>
      </c>
      <c r="E125" s="6">
        <f t="shared" si="67"/>
        <v>0.38260869565217392</v>
      </c>
      <c r="F125" s="6">
        <v>8.73</v>
      </c>
      <c r="G125" s="7"/>
      <c r="H125" s="6">
        <f t="shared" si="68"/>
        <v>9.1126086956521739</v>
      </c>
      <c r="I125" s="30"/>
    </row>
    <row r="126" spans="1:9" ht="12" customHeight="1" x14ac:dyDescent="0.35">
      <c r="A126" s="1">
        <f>SUM(A125+1)</f>
        <v>17</v>
      </c>
      <c r="B126" s="20" t="s">
        <v>70</v>
      </c>
      <c r="C126" s="8">
        <v>14</v>
      </c>
      <c r="D126" s="1">
        <v>11</v>
      </c>
      <c r="E126" s="6">
        <f t="shared" si="67"/>
        <v>0.44800000000000006</v>
      </c>
      <c r="F126" s="6">
        <v>8.25</v>
      </c>
      <c r="G126" s="7"/>
      <c r="H126" s="6">
        <f t="shared" si="68"/>
        <v>8.6980000000000004</v>
      </c>
    </row>
    <row r="127" spans="1:9" ht="12" customHeight="1" x14ac:dyDescent="0.35">
      <c r="A127" s="1">
        <f t="shared" si="60"/>
        <v>18</v>
      </c>
      <c r="B127" s="20" t="s">
        <v>209</v>
      </c>
      <c r="C127" s="1">
        <v>9</v>
      </c>
      <c r="D127" s="1">
        <v>10</v>
      </c>
      <c r="E127" s="6">
        <f t="shared" si="67"/>
        <v>0.37894736842105264</v>
      </c>
      <c r="F127" s="6">
        <v>8.27</v>
      </c>
      <c r="G127" s="7"/>
      <c r="H127" s="6">
        <f t="shared" si="68"/>
        <v>8.6489473684210516</v>
      </c>
    </row>
    <row r="128" spans="1:9" ht="12" customHeight="1" x14ac:dyDescent="0.35">
      <c r="A128" s="1">
        <f t="shared" si="60"/>
        <v>19</v>
      </c>
      <c r="B128" s="20" t="s">
        <v>172</v>
      </c>
      <c r="C128" s="1">
        <v>13</v>
      </c>
      <c r="D128" s="1">
        <v>6</v>
      </c>
      <c r="E128" s="6">
        <f t="shared" si="67"/>
        <v>0.54736842105263162</v>
      </c>
      <c r="F128" s="6">
        <v>8</v>
      </c>
      <c r="G128" s="7"/>
      <c r="H128" s="6">
        <f t="shared" si="68"/>
        <v>8.5473684210526315</v>
      </c>
    </row>
    <row r="129" spans="1:8" ht="12" customHeight="1" x14ac:dyDescent="0.35">
      <c r="A129" s="1">
        <f t="shared" si="60"/>
        <v>20</v>
      </c>
      <c r="B129" s="20" t="s">
        <v>201</v>
      </c>
      <c r="C129" s="1">
        <v>9</v>
      </c>
      <c r="D129" s="1">
        <v>10</v>
      </c>
      <c r="E129" s="6">
        <f t="shared" si="67"/>
        <v>0.37894736842105264</v>
      </c>
      <c r="F129" s="6">
        <v>7.87</v>
      </c>
      <c r="G129" s="7"/>
      <c r="H129" s="6">
        <f t="shared" si="68"/>
        <v>8.248947368421053</v>
      </c>
    </row>
    <row r="130" spans="1:8" s="4" customFormat="1" ht="12" customHeight="1" x14ac:dyDescent="0.35">
      <c r="A130" s="1">
        <f t="shared" si="60"/>
        <v>21</v>
      </c>
      <c r="B130" s="20" t="s">
        <v>160</v>
      </c>
      <c r="C130" s="1">
        <v>14</v>
      </c>
      <c r="D130" s="1">
        <v>4</v>
      </c>
      <c r="E130" s="6">
        <f t="shared" si="67"/>
        <v>0.62222222222222223</v>
      </c>
      <c r="F130" s="6">
        <v>7.53</v>
      </c>
      <c r="G130" s="7"/>
      <c r="H130" s="6">
        <f t="shared" si="68"/>
        <v>8.1522222222222229</v>
      </c>
    </row>
    <row r="131" spans="1:8" ht="12" customHeight="1" x14ac:dyDescent="0.35">
      <c r="A131" s="1">
        <f t="shared" si="60"/>
        <v>22</v>
      </c>
      <c r="B131" s="23" t="s">
        <v>133</v>
      </c>
      <c r="C131" s="1">
        <v>10</v>
      </c>
      <c r="D131" s="1">
        <v>9</v>
      </c>
      <c r="E131" s="6">
        <f t="shared" si="67"/>
        <v>0.42105263157894735</v>
      </c>
      <c r="F131" s="6">
        <v>7.69</v>
      </c>
      <c r="G131" s="7"/>
      <c r="H131" s="6">
        <f t="shared" si="68"/>
        <v>8.1110526315789482</v>
      </c>
    </row>
    <row r="132" spans="1:8" ht="12" customHeight="1" x14ac:dyDescent="0.35">
      <c r="A132" s="1">
        <f t="shared" si="60"/>
        <v>23</v>
      </c>
      <c r="B132" s="20" t="s">
        <v>171</v>
      </c>
      <c r="C132" s="1">
        <v>11</v>
      </c>
      <c r="D132" s="1">
        <v>8</v>
      </c>
      <c r="E132" s="6">
        <f t="shared" si="67"/>
        <v>0.46315789473684216</v>
      </c>
      <c r="F132" s="6">
        <v>7.61</v>
      </c>
      <c r="G132" s="7"/>
      <c r="H132" s="6">
        <f t="shared" si="68"/>
        <v>8.073157894736843</v>
      </c>
    </row>
    <row r="133" spans="1:8" ht="12" customHeight="1" x14ac:dyDescent="0.35">
      <c r="A133" s="1">
        <f t="shared" si="60"/>
        <v>24</v>
      </c>
      <c r="B133" s="20" t="s">
        <v>190</v>
      </c>
      <c r="C133" s="1">
        <v>9</v>
      </c>
      <c r="D133" s="1">
        <v>15</v>
      </c>
      <c r="E133" s="6">
        <f t="shared" si="67"/>
        <v>0.30000000000000004</v>
      </c>
      <c r="F133" s="6">
        <v>7.58</v>
      </c>
      <c r="G133" s="7"/>
      <c r="H133" s="6">
        <f t="shared" si="68"/>
        <v>7.88</v>
      </c>
    </row>
    <row r="134" spans="1:8" ht="12" customHeight="1" x14ac:dyDescent="0.35">
      <c r="A134" s="1">
        <f t="shared" si="60"/>
        <v>25</v>
      </c>
      <c r="B134" s="20" t="s">
        <v>134</v>
      </c>
      <c r="C134" s="1">
        <v>9</v>
      </c>
      <c r="D134" s="1">
        <v>11</v>
      </c>
      <c r="E134" s="6">
        <f t="shared" si="67"/>
        <v>0.36000000000000004</v>
      </c>
      <c r="F134" s="6">
        <v>7.51</v>
      </c>
      <c r="G134" s="7"/>
      <c r="H134" s="6">
        <f t="shared" si="68"/>
        <v>7.87</v>
      </c>
    </row>
    <row r="135" spans="1:8" ht="12" customHeight="1" x14ac:dyDescent="0.35">
      <c r="A135" s="1">
        <f t="shared" si="60"/>
        <v>26</v>
      </c>
      <c r="B135" s="20" t="s">
        <v>31</v>
      </c>
      <c r="C135" s="1">
        <v>10</v>
      </c>
      <c r="D135" s="1">
        <v>12</v>
      </c>
      <c r="E135" s="6">
        <f t="shared" ref="E135" si="69">((C135/(C135+D135))*0.8)</f>
        <v>0.36363636363636365</v>
      </c>
      <c r="F135" s="6">
        <v>6.82</v>
      </c>
      <c r="G135" s="7"/>
      <c r="H135" s="6">
        <f t="shared" ref="H135" si="70">SUM(E135+F135-G135)</f>
        <v>7.1836363636363636</v>
      </c>
    </row>
    <row r="136" spans="1:8" ht="12" customHeight="1" x14ac:dyDescent="0.35">
      <c r="A136" s="1">
        <f t="shared" si="60"/>
        <v>27</v>
      </c>
      <c r="B136" s="20" t="s">
        <v>135</v>
      </c>
      <c r="C136" s="1">
        <v>14</v>
      </c>
      <c r="D136" s="1">
        <v>5</v>
      </c>
      <c r="E136" s="6">
        <f>((C136/(C136+D136))*0.8)</f>
        <v>0.58947368421052626</v>
      </c>
      <c r="F136" s="6">
        <v>8.32</v>
      </c>
      <c r="G136" s="7">
        <v>1.75</v>
      </c>
      <c r="H136" s="6">
        <f>SUM(E136+F136-G136)</f>
        <v>7.1594736842105267</v>
      </c>
    </row>
    <row r="137" spans="1:8" ht="12" customHeight="1" x14ac:dyDescent="0.35">
      <c r="A137" s="1">
        <f t="shared" si="60"/>
        <v>28</v>
      </c>
      <c r="B137" s="20" t="s">
        <v>36</v>
      </c>
      <c r="C137" s="1">
        <v>5</v>
      </c>
      <c r="D137" s="1">
        <v>11</v>
      </c>
      <c r="E137" s="6">
        <f t="shared" ref="E137" si="71">((C137/(C137+D137))*0.8)</f>
        <v>0.25</v>
      </c>
      <c r="F137" s="6">
        <v>6.26</v>
      </c>
      <c r="G137" s="7"/>
      <c r="H137" s="6">
        <f t="shared" ref="H137" si="72">SUM(E137+F137-G137)</f>
        <v>6.51</v>
      </c>
    </row>
    <row r="138" spans="1:8" ht="12" customHeight="1" x14ac:dyDescent="0.35">
      <c r="A138" s="1">
        <f t="shared" si="60"/>
        <v>29</v>
      </c>
      <c r="B138" s="20" t="s">
        <v>180</v>
      </c>
      <c r="C138" s="1">
        <v>9</v>
      </c>
      <c r="D138" s="1">
        <v>12</v>
      </c>
      <c r="E138" s="6">
        <f>((C138/(C138+D138))*0.8)</f>
        <v>0.34285714285714286</v>
      </c>
      <c r="F138" s="6">
        <v>6.11</v>
      </c>
      <c r="G138" s="7"/>
      <c r="H138" s="6">
        <f>SUM(E138+F138-G138)</f>
        <v>6.4528571428571428</v>
      </c>
    </row>
    <row r="139" spans="1:8" ht="12" customHeight="1" x14ac:dyDescent="0.35">
      <c r="A139" s="1">
        <f t="shared" si="60"/>
        <v>30</v>
      </c>
      <c r="B139" s="20" t="s">
        <v>67</v>
      </c>
      <c r="C139" s="1">
        <v>7</v>
      </c>
      <c r="D139" s="1">
        <v>9</v>
      </c>
      <c r="E139" s="6">
        <f>((C139/(C139+D139))*0.8)</f>
        <v>0.35000000000000003</v>
      </c>
      <c r="F139" s="6">
        <v>5.78</v>
      </c>
      <c r="G139" s="7"/>
      <c r="H139" s="6">
        <f>SUM(E139+F139-G139)</f>
        <v>6.13</v>
      </c>
    </row>
    <row r="140" spans="1:8" ht="12" customHeight="1" x14ac:dyDescent="0.35">
      <c r="A140" s="1">
        <f t="shared" si="60"/>
        <v>31</v>
      </c>
      <c r="B140" s="20" t="s">
        <v>153</v>
      </c>
      <c r="C140" s="1">
        <v>3</v>
      </c>
      <c r="D140" s="1">
        <v>2</v>
      </c>
      <c r="E140" s="6">
        <f t="shared" ref="E140" si="73">((C140/(C140+D140))*0.8)</f>
        <v>0.48</v>
      </c>
      <c r="F140" s="6">
        <v>5.51</v>
      </c>
      <c r="G140" s="7"/>
      <c r="H140" s="6">
        <f>SUM(E140+F140-G140)</f>
        <v>5.99</v>
      </c>
    </row>
    <row r="141" spans="1:8" ht="12" customHeight="1" x14ac:dyDescent="0.35">
      <c r="A141" s="1">
        <f t="shared" si="60"/>
        <v>32</v>
      </c>
      <c r="B141" s="20" t="s">
        <v>41</v>
      </c>
      <c r="C141" s="1">
        <v>4</v>
      </c>
      <c r="D141" s="1">
        <v>4</v>
      </c>
      <c r="E141" s="6">
        <f>((C141/(C141+D141))*0.8)</f>
        <v>0.4</v>
      </c>
      <c r="F141" s="6">
        <v>5.42</v>
      </c>
      <c r="G141" s="7"/>
      <c r="H141" s="6">
        <f>SUM(E141+F141-G141)</f>
        <v>5.82</v>
      </c>
    </row>
    <row r="142" spans="1:8" ht="12" customHeight="1" x14ac:dyDescent="0.35">
      <c r="A142" s="1">
        <f t="shared" si="60"/>
        <v>33</v>
      </c>
      <c r="B142" s="20" t="s">
        <v>32</v>
      </c>
      <c r="C142" s="1">
        <v>10</v>
      </c>
      <c r="D142" s="1">
        <v>9</v>
      </c>
      <c r="E142" s="6">
        <f>((C142/(C142+D142))*0.8)</f>
        <v>0.42105263157894735</v>
      </c>
      <c r="F142" s="6">
        <v>5.33</v>
      </c>
      <c r="G142" s="7"/>
      <c r="H142" s="6">
        <f>SUM(E142+F142-G142)</f>
        <v>5.751052631578947</v>
      </c>
    </row>
    <row r="143" spans="1:8" ht="12" customHeight="1" x14ac:dyDescent="0.35">
      <c r="A143" s="1">
        <f t="shared" si="60"/>
        <v>34</v>
      </c>
      <c r="B143" s="20" t="s">
        <v>33</v>
      </c>
      <c r="C143" s="1">
        <v>10</v>
      </c>
      <c r="D143" s="1">
        <v>10</v>
      </c>
      <c r="E143" s="6">
        <f>((C143/(C143+D143))*0.8)</f>
        <v>0.4</v>
      </c>
      <c r="F143" s="6">
        <v>5.31</v>
      </c>
      <c r="G143" s="7"/>
      <c r="H143" s="6">
        <f t="shared" ref="H143" si="74">SUM(E143+F143-G143)</f>
        <v>5.71</v>
      </c>
    </row>
    <row r="144" spans="1:8" ht="12" customHeight="1" x14ac:dyDescent="0.35">
      <c r="A144" s="1">
        <f t="shared" si="60"/>
        <v>35</v>
      </c>
      <c r="B144" s="20" t="s">
        <v>56</v>
      </c>
      <c r="C144" s="1">
        <v>7</v>
      </c>
      <c r="D144" s="1">
        <v>15</v>
      </c>
      <c r="E144" s="6">
        <f>((C144/(C144+D144))*0.8)</f>
        <v>0.25454545454545457</v>
      </c>
      <c r="F144" s="6">
        <v>5.3</v>
      </c>
      <c r="G144" s="7"/>
      <c r="H144" s="6">
        <f>SUM(E144+F144-G144)</f>
        <v>5.5545454545454547</v>
      </c>
    </row>
    <row r="145" spans="1:8" ht="12" customHeight="1" x14ac:dyDescent="0.35">
      <c r="A145" s="1">
        <f t="shared" si="60"/>
        <v>36</v>
      </c>
      <c r="B145" s="20" t="s">
        <v>164</v>
      </c>
      <c r="C145" s="1">
        <v>5</v>
      </c>
      <c r="D145" s="1">
        <v>8</v>
      </c>
      <c r="E145" s="6">
        <f t="shared" ref="E145" si="75">((C145/(C145+D145))*0.8)</f>
        <v>0.30769230769230771</v>
      </c>
      <c r="F145" s="6">
        <v>4.95</v>
      </c>
      <c r="G145" s="7"/>
      <c r="H145" s="6">
        <f t="shared" ref="H145" si="76">SUM(E145+F145-G145)</f>
        <v>5.2576923076923077</v>
      </c>
    </row>
    <row r="146" spans="1:8" ht="12" customHeight="1" x14ac:dyDescent="0.35">
      <c r="A146" s="1">
        <f t="shared" si="60"/>
        <v>37</v>
      </c>
      <c r="B146" s="20" t="s">
        <v>139</v>
      </c>
      <c r="C146" s="1">
        <v>4</v>
      </c>
      <c r="D146" s="1">
        <v>13</v>
      </c>
      <c r="E146" s="6">
        <f>((C146/(C146+D146))*0.8)</f>
        <v>0.18823529411764706</v>
      </c>
      <c r="F146" s="6">
        <v>5.22</v>
      </c>
      <c r="G146" s="7">
        <v>0.5</v>
      </c>
      <c r="H146" s="6">
        <f t="shared" ref="H146:H160" si="77">SUM(E146+F146-G146)</f>
        <v>4.908235294117647</v>
      </c>
    </row>
    <row r="147" spans="1:8" ht="12" customHeight="1" x14ac:dyDescent="0.35">
      <c r="A147" s="1">
        <f t="shared" si="60"/>
        <v>38</v>
      </c>
      <c r="B147" s="20" t="s">
        <v>132</v>
      </c>
      <c r="C147" s="1">
        <v>8</v>
      </c>
      <c r="D147" s="1">
        <v>10</v>
      </c>
      <c r="E147" s="6">
        <f>((C147/(C147+D147))*0.8)</f>
        <v>0.35555555555555557</v>
      </c>
      <c r="F147" s="6">
        <v>4.51</v>
      </c>
      <c r="G147" s="7"/>
      <c r="H147" s="6">
        <f t="shared" si="77"/>
        <v>4.865555555555555</v>
      </c>
    </row>
    <row r="148" spans="1:8" ht="12" customHeight="1" x14ac:dyDescent="0.35">
      <c r="A148" s="1">
        <v>39</v>
      </c>
      <c r="B148" s="20" t="s">
        <v>118</v>
      </c>
      <c r="C148" s="1">
        <v>8</v>
      </c>
      <c r="D148" s="1">
        <v>3</v>
      </c>
      <c r="E148" s="6">
        <f>((C148/(C148+D148))*0.8)</f>
        <v>0.5818181818181819</v>
      </c>
      <c r="F148" s="6">
        <v>4.16</v>
      </c>
      <c r="G148" s="7"/>
      <c r="H148" s="6">
        <f t="shared" si="77"/>
        <v>4.7418181818181822</v>
      </c>
    </row>
    <row r="149" spans="1:8" ht="12" customHeight="1" x14ac:dyDescent="0.35">
      <c r="A149" s="1">
        <v>40</v>
      </c>
      <c r="B149" s="20" t="s">
        <v>40</v>
      </c>
      <c r="C149" s="1">
        <v>9</v>
      </c>
      <c r="D149" s="1">
        <v>11</v>
      </c>
      <c r="E149" s="6">
        <f>((C149/(C149+D149))*0.8)</f>
        <v>0.36000000000000004</v>
      </c>
      <c r="F149" s="6">
        <v>4.3600000000000003</v>
      </c>
      <c r="G149" s="7">
        <v>0.25</v>
      </c>
      <c r="H149" s="6">
        <f t="shared" si="77"/>
        <v>4.4700000000000006</v>
      </c>
    </row>
    <row r="150" spans="1:8" ht="12" customHeight="1" x14ac:dyDescent="0.35">
      <c r="A150" s="1">
        <f t="shared" ref="A150:A158" si="78">SUM(A149+1)</f>
        <v>41</v>
      </c>
      <c r="B150" s="20" t="s">
        <v>213</v>
      </c>
      <c r="C150" s="1">
        <v>5</v>
      </c>
      <c r="D150" s="1">
        <v>8</v>
      </c>
      <c r="E150" s="6">
        <f t="shared" ref="E150" si="79">((C150/(C150+D150))*0.8)</f>
        <v>0.30769230769230771</v>
      </c>
      <c r="F150" s="6">
        <v>4.04</v>
      </c>
      <c r="G150" s="7"/>
      <c r="H150" s="6">
        <f t="shared" si="77"/>
        <v>4.3476923076923075</v>
      </c>
    </row>
    <row r="151" spans="1:8" ht="12" customHeight="1" x14ac:dyDescent="0.35">
      <c r="A151" s="1">
        <f t="shared" si="78"/>
        <v>42</v>
      </c>
      <c r="B151" s="20" t="s">
        <v>131</v>
      </c>
      <c r="C151" s="1">
        <v>9</v>
      </c>
      <c r="D151" s="1">
        <v>7</v>
      </c>
      <c r="E151" s="6">
        <f t="shared" ref="E151:E157" si="80">((C151/(C151+D151))*0.8)</f>
        <v>0.45</v>
      </c>
      <c r="F151" s="6">
        <v>3.89</v>
      </c>
      <c r="G151" s="7"/>
      <c r="H151" s="6">
        <f t="shared" si="77"/>
        <v>4.34</v>
      </c>
    </row>
    <row r="152" spans="1:8" ht="12" customHeight="1" x14ac:dyDescent="0.35">
      <c r="A152" s="1">
        <f t="shared" si="78"/>
        <v>43</v>
      </c>
      <c r="B152" s="20" t="s">
        <v>38</v>
      </c>
      <c r="C152" s="1">
        <v>1</v>
      </c>
      <c r="D152" s="1">
        <v>13</v>
      </c>
      <c r="E152" s="6">
        <f t="shared" si="80"/>
        <v>5.7142857142857141E-2</v>
      </c>
      <c r="F152" s="6">
        <v>3.63</v>
      </c>
      <c r="G152" s="7"/>
      <c r="H152" s="6">
        <f t="shared" si="77"/>
        <v>3.6871428571428568</v>
      </c>
    </row>
    <row r="153" spans="1:8" ht="12" customHeight="1" x14ac:dyDescent="0.35">
      <c r="A153" s="1">
        <f t="shared" si="78"/>
        <v>44</v>
      </c>
      <c r="B153" s="20" t="s">
        <v>37</v>
      </c>
      <c r="C153" s="1">
        <v>1</v>
      </c>
      <c r="D153" s="1">
        <v>12</v>
      </c>
      <c r="E153" s="6">
        <f t="shared" si="80"/>
        <v>6.1538461538461542E-2</v>
      </c>
      <c r="F153" s="6">
        <v>3.6</v>
      </c>
      <c r="G153" s="7"/>
      <c r="H153" s="6">
        <f t="shared" si="77"/>
        <v>3.6615384615384619</v>
      </c>
    </row>
    <row r="154" spans="1:8" ht="12" customHeight="1" x14ac:dyDescent="0.35">
      <c r="A154" s="1">
        <f t="shared" si="78"/>
        <v>45</v>
      </c>
      <c r="B154" s="20" t="s">
        <v>144</v>
      </c>
      <c r="C154" s="1">
        <v>4</v>
      </c>
      <c r="D154" s="1">
        <v>10</v>
      </c>
      <c r="E154" s="6">
        <f t="shared" si="80"/>
        <v>0.22857142857142856</v>
      </c>
      <c r="F154" s="6">
        <v>3.43</v>
      </c>
      <c r="G154" s="7"/>
      <c r="H154" s="6">
        <f t="shared" si="77"/>
        <v>3.6585714285714288</v>
      </c>
    </row>
    <row r="155" spans="1:8" ht="12" customHeight="1" x14ac:dyDescent="0.35">
      <c r="A155" s="1">
        <f t="shared" si="78"/>
        <v>46</v>
      </c>
      <c r="B155" s="20" t="s">
        <v>69</v>
      </c>
      <c r="C155" s="1">
        <v>0</v>
      </c>
      <c r="D155" s="1">
        <v>18</v>
      </c>
      <c r="E155" s="6">
        <f t="shared" si="80"/>
        <v>0</v>
      </c>
      <c r="F155" s="6">
        <v>3.58</v>
      </c>
      <c r="G155" s="7"/>
      <c r="H155" s="6">
        <f t="shared" si="77"/>
        <v>3.58</v>
      </c>
    </row>
    <row r="156" spans="1:8" ht="12" customHeight="1" x14ac:dyDescent="0.35">
      <c r="A156" s="1">
        <f t="shared" si="78"/>
        <v>47</v>
      </c>
      <c r="B156" s="20" t="s">
        <v>117</v>
      </c>
      <c r="C156" s="1">
        <v>4</v>
      </c>
      <c r="D156" s="1">
        <v>16</v>
      </c>
      <c r="E156" s="6">
        <f t="shared" si="80"/>
        <v>0.16000000000000003</v>
      </c>
      <c r="F156" s="6">
        <v>3.14</v>
      </c>
      <c r="G156" s="7"/>
      <c r="H156" s="6">
        <f t="shared" si="77"/>
        <v>3.3000000000000003</v>
      </c>
    </row>
    <row r="157" spans="1:8" ht="12" customHeight="1" x14ac:dyDescent="0.35">
      <c r="A157" s="1">
        <f t="shared" si="78"/>
        <v>48</v>
      </c>
      <c r="B157" s="20" t="s">
        <v>184</v>
      </c>
      <c r="C157" s="1">
        <v>3</v>
      </c>
      <c r="D157" s="1">
        <v>9</v>
      </c>
      <c r="E157" s="6">
        <f t="shared" si="80"/>
        <v>0.2</v>
      </c>
      <c r="F157" s="6">
        <v>3.32</v>
      </c>
      <c r="G157" s="7"/>
      <c r="H157" s="6">
        <f t="shared" si="77"/>
        <v>3.52</v>
      </c>
    </row>
    <row r="158" spans="1:8" ht="12" customHeight="1" x14ac:dyDescent="0.35">
      <c r="A158" s="1">
        <f t="shared" si="78"/>
        <v>49</v>
      </c>
      <c r="B158" s="20" t="s">
        <v>39</v>
      </c>
      <c r="C158" s="1">
        <v>3</v>
      </c>
      <c r="D158" s="1">
        <v>14</v>
      </c>
      <c r="E158" s="6">
        <f t="shared" ref="E158" si="81">((C158/(C158+D158))*0.8)</f>
        <v>0.14117647058823532</v>
      </c>
      <c r="F158" s="6">
        <v>3.14</v>
      </c>
      <c r="G158" s="7"/>
      <c r="H158" s="6">
        <f t="shared" si="77"/>
        <v>3.2811764705882354</v>
      </c>
    </row>
    <row r="159" spans="1:8" ht="12" customHeight="1" x14ac:dyDescent="0.35">
      <c r="A159" s="1">
        <v>50</v>
      </c>
      <c r="B159" s="20" t="s">
        <v>181</v>
      </c>
      <c r="C159" s="1">
        <v>5</v>
      </c>
      <c r="D159" s="1">
        <v>14</v>
      </c>
      <c r="E159" s="6">
        <f>((C159/(C159+D159))*0.8)</f>
        <v>0.21052631578947367</v>
      </c>
      <c r="F159" s="6">
        <v>2.97</v>
      </c>
      <c r="G159" s="7"/>
      <c r="H159" s="6">
        <f t="shared" si="77"/>
        <v>3.1805263157894741</v>
      </c>
    </row>
    <row r="160" spans="1:8" ht="12" customHeight="1" x14ac:dyDescent="0.35">
      <c r="A160" s="1">
        <v>51</v>
      </c>
      <c r="B160" s="20" t="s">
        <v>143</v>
      </c>
      <c r="C160" s="1">
        <v>1</v>
      </c>
      <c r="D160" s="1">
        <v>5</v>
      </c>
      <c r="E160" s="6">
        <f>((C160/(C160+D160))*0.8)</f>
        <v>0.13333333333333333</v>
      </c>
      <c r="F160" s="6">
        <v>2.48</v>
      </c>
      <c r="G160" s="7"/>
      <c r="H160" s="6">
        <f t="shared" si="77"/>
        <v>2.6133333333333333</v>
      </c>
    </row>
    <row r="161" spans="1:8" ht="12" customHeight="1" x14ac:dyDescent="0.35">
      <c r="A161" s="1">
        <v>52</v>
      </c>
      <c r="B161" s="20" t="s">
        <v>62</v>
      </c>
      <c r="C161" s="1">
        <v>0</v>
      </c>
      <c r="D161" s="1">
        <v>14</v>
      </c>
      <c r="E161" s="6">
        <f t="shared" ref="E161" si="82">((C161/(C161+D161))*0.8)</f>
        <v>0</v>
      </c>
      <c r="F161" s="6">
        <v>2.5299999999999998</v>
      </c>
      <c r="G161" s="7"/>
      <c r="H161" s="6">
        <f t="shared" ref="H161" si="83">SUM(E161+F161-G161)</f>
        <v>2.5299999999999998</v>
      </c>
    </row>
    <row r="162" spans="1:8" ht="12" customHeight="1" x14ac:dyDescent="0.35">
      <c r="A162" s="1">
        <v>53</v>
      </c>
      <c r="B162" s="19" t="s">
        <v>220</v>
      </c>
      <c r="C162" s="1">
        <v>1</v>
      </c>
      <c r="D162" s="1">
        <v>3</v>
      </c>
      <c r="E162" s="6">
        <f>((C162/(C162+D162))*0.8)</f>
        <v>0.2</v>
      </c>
      <c r="F162" s="6">
        <v>-0.18</v>
      </c>
      <c r="G162" s="7"/>
      <c r="H162" s="6">
        <f>SUM(E162+F162-G162)</f>
        <v>2.0000000000000018E-2</v>
      </c>
    </row>
    <row r="163" spans="1:8" ht="12" customHeight="1" x14ac:dyDescent="0.35">
      <c r="A163" s="1">
        <v>54</v>
      </c>
      <c r="B163" s="20" t="s">
        <v>140</v>
      </c>
      <c r="C163" s="1">
        <v>0</v>
      </c>
      <c r="D163" s="1">
        <v>4</v>
      </c>
      <c r="E163" s="6">
        <f>((C163/(C163+D163))*0.8)</f>
        <v>0</v>
      </c>
      <c r="F163" s="6">
        <v>-0.84</v>
      </c>
      <c r="G163" s="7"/>
      <c r="H163" s="6">
        <f>SUM(E163+F163-G163)</f>
        <v>-0.84</v>
      </c>
    </row>
    <row r="164" spans="1:8" ht="13.5" customHeight="1" x14ac:dyDescent="0.35">
      <c r="B164" s="22" t="s">
        <v>15</v>
      </c>
      <c r="C164"/>
      <c r="D164"/>
      <c r="E164"/>
    </row>
    <row r="165" spans="1:8" ht="13.5" customHeight="1" x14ac:dyDescent="0.35">
      <c r="B165" s="19" t="s">
        <v>217</v>
      </c>
    </row>
    <row r="166" spans="1:8" ht="13.5" customHeight="1" x14ac:dyDescent="0.35">
      <c r="B166" s="19" t="s">
        <v>218</v>
      </c>
    </row>
    <row r="167" spans="1:8" ht="13.5" customHeight="1" x14ac:dyDescent="0.35"/>
    <row r="168" spans="1:8" ht="13.5" customHeight="1" x14ac:dyDescent="0.35"/>
    <row r="169" spans="1:8" ht="13.5" customHeight="1" x14ac:dyDescent="0.35"/>
    <row r="170" spans="1:8" ht="13.5" customHeight="1" x14ac:dyDescent="0.35">
      <c r="B170" s="21" t="s">
        <v>42</v>
      </c>
    </row>
    <row r="171" spans="1:8" ht="13.5" customHeight="1" x14ac:dyDescent="0.35">
      <c r="A171" s="3" t="s">
        <v>1</v>
      </c>
      <c r="B171" s="20" t="s">
        <v>2</v>
      </c>
      <c r="C171" s="3" t="s">
        <v>3</v>
      </c>
      <c r="D171" s="3" t="s">
        <v>4</v>
      </c>
      <c r="E171" s="3" t="s">
        <v>5</v>
      </c>
      <c r="F171" s="3" t="s">
        <v>58</v>
      </c>
      <c r="G171" s="5" t="s">
        <v>6</v>
      </c>
      <c r="H171" s="3" t="s">
        <v>59</v>
      </c>
    </row>
    <row r="172" spans="1:8" ht="13.5" customHeight="1" x14ac:dyDescent="0.35">
      <c r="A172" s="1">
        <v>1</v>
      </c>
      <c r="B172" s="20" t="s">
        <v>197</v>
      </c>
      <c r="C172" s="1">
        <v>14</v>
      </c>
      <c r="D172" s="1">
        <v>1</v>
      </c>
      <c r="E172" s="6">
        <f>((C172/(C172+D172))*0.8)</f>
        <v>0.7466666666666667</v>
      </c>
      <c r="F172" s="6">
        <v>12.2</v>
      </c>
      <c r="G172" s="7"/>
      <c r="H172" s="6">
        <f>SUM(E172+F172-G172)</f>
        <v>12.946666666666665</v>
      </c>
    </row>
    <row r="173" spans="1:8" ht="13.5" customHeight="1" x14ac:dyDescent="0.35">
      <c r="A173" s="1">
        <f t="shared" ref="A173:A204" si="84">SUM(A172+1)</f>
        <v>2</v>
      </c>
      <c r="B173" s="20" t="s">
        <v>221</v>
      </c>
      <c r="C173" s="1">
        <v>29</v>
      </c>
      <c r="D173" s="1">
        <v>1</v>
      </c>
      <c r="E173" s="6">
        <f t="shared" ref="E173" si="85">((C173/(C173+D173))*0.8)</f>
        <v>0.77333333333333343</v>
      </c>
      <c r="F173" s="6">
        <v>11.44</v>
      </c>
      <c r="G173" s="7"/>
      <c r="H173" s="6">
        <f t="shared" ref="H173" si="86">SUM(E173+F173-G173)</f>
        <v>12.213333333333333</v>
      </c>
    </row>
    <row r="174" spans="1:8" ht="13.5" customHeight="1" x14ac:dyDescent="0.35">
      <c r="A174" s="1">
        <f t="shared" si="84"/>
        <v>3</v>
      </c>
      <c r="B174" s="19" t="s">
        <v>43</v>
      </c>
      <c r="C174" s="1">
        <v>20</v>
      </c>
      <c r="D174" s="1">
        <v>11</v>
      </c>
      <c r="E174" s="6">
        <f t="shared" ref="E174" si="87">((C174/(C174+D174))*0.8)</f>
        <v>0.5161290322580645</v>
      </c>
      <c r="F174" s="6">
        <v>10.01</v>
      </c>
      <c r="G174" s="7"/>
      <c r="H174" s="6">
        <f>SUM(E174+F174-G174)</f>
        <v>10.526129032258064</v>
      </c>
    </row>
    <row r="175" spans="1:8" ht="13.5" customHeight="1" x14ac:dyDescent="0.35">
      <c r="A175" s="1">
        <f t="shared" si="84"/>
        <v>4</v>
      </c>
      <c r="B175" s="19" t="s">
        <v>222</v>
      </c>
      <c r="C175" s="1">
        <v>19</v>
      </c>
      <c r="D175" s="1">
        <v>10</v>
      </c>
      <c r="E175" s="6">
        <f t="shared" ref="E175" si="88">((C175/(C175+D175))*0.8)</f>
        <v>0.52413793103448281</v>
      </c>
      <c r="F175" s="6">
        <v>9.86</v>
      </c>
      <c r="G175" s="7"/>
      <c r="H175" s="6">
        <f t="shared" ref="H175" si="89">SUM(E175+F175-G175)</f>
        <v>10.384137931034482</v>
      </c>
    </row>
    <row r="176" spans="1:8" ht="13.5" customHeight="1" x14ac:dyDescent="0.35">
      <c r="A176" s="1">
        <f t="shared" si="84"/>
        <v>5</v>
      </c>
      <c r="B176" s="19" t="s">
        <v>45</v>
      </c>
      <c r="C176" s="1">
        <v>14</v>
      </c>
      <c r="D176" s="1">
        <v>9</v>
      </c>
      <c r="E176" s="6">
        <f>((C176/(C176+D176))*0.8)</f>
        <v>0.48695652173913051</v>
      </c>
      <c r="F176" s="6">
        <v>9.86</v>
      </c>
      <c r="G176" s="7"/>
      <c r="H176" s="6">
        <f>SUM(E176+F176-G176)</f>
        <v>10.346956521739131</v>
      </c>
    </row>
    <row r="177" spans="1:8" ht="13.5" customHeight="1" x14ac:dyDescent="0.35">
      <c r="A177" s="1">
        <f t="shared" si="84"/>
        <v>6</v>
      </c>
      <c r="B177" s="20" t="s">
        <v>57</v>
      </c>
      <c r="C177" s="1">
        <v>20</v>
      </c>
      <c r="D177" s="1">
        <v>9</v>
      </c>
      <c r="E177" s="6">
        <f t="shared" ref="E177" si="90">((C177/(C177+D177))*0.8)</f>
        <v>0.55172413793103459</v>
      </c>
      <c r="F177" s="6">
        <v>9.6199999999999992</v>
      </c>
      <c r="G177" s="7"/>
      <c r="H177" s="6">
        <f t="shared" ref="H177" si="91">SUM(E177+F177-G177)</f>
        <v>10.171724137931033</v>
      </c>
    </row>
    <row r="178" spans="1:8" ht="13.5" customHeight="1" x14ac:dyDescent="0.35">
      <c r="A178" s="1">
        <f t="shared" si="84"/>
        <v>7</v>
      </c>
      <c r="B178" s="20" t="s">
        <v>52</v>
      </c>
      <c r="C178" s="1">
        <v>16</v>
      </c>
      <c r="D178" s="1">
        <v>5</v>
      </c>
      <c r="E178" s="6">
        <f t="shared" ref="E178" si="92">((C178/(C178+D178))*0.8)</f>
        <v>0.60952380952380958</v>
      </c>
      <c r="F178" s="6">
        <v>9.19</v>
      </c>
      <c r="G178" s="7"/>
      <c r="H178" s="6">
        <f t="shared" ref="H178" si="93">SUM(E178+F178-G178)</f>
        <v>9.7995238095238086</v>
      </c>
    </row>
    <row r="179" spans="1:8" ht="13.5" customHeight="1" x14ac:dyDescent="0.35">
      <c r="A179" s="1">
        <f t="shared" si="84"/>
        <v>8</v>
      </c>
      <c r="B179" s="20" t="s">
        <v>177</v>
      </c>
      <c r="C179" s="1">
        <v>16</v>
      </c>
      <c r="D179" s="1">
        <v>5</v>
      </c>
      <c r="E179" s="6">
        <f t="shared" ref="E179:E187" si="94">((C179/(C179+D179))*0.8)</f>
        <v>0.60952380952380958</v>
      </c>
      <c r="F179" s="6">
        <v>8.41</v>
      </c>
      <c r="G179" s="7"/>
      <c r="H179" s="6">
        <f t="shared" ref="H179:H193" si="95">SUM(E179+F179-G179)</f>
        <v>9.0195238095238093</v>
      </c>
    </row>
    <row r="180" spans="1:8" ht="13.5" customHeight="1" x14ac:dyDescent="0.35">
      <c r="A180" s="1">
        <f t="shared" si="84"/>
        <v>9</v>
      </c>
      <c r="B180" s="20" t="s">
        <v>78</v>
      </c>
      <c r="C180" s="1">
        <v>11</v>
      </c>
      <c r="D180" s="1">
        <v>10</v>
      </c>
      <c r="E180" s="6">
        <f t="shared" si="94"/>
        <v>0.41904761904761911</v>
      </c>
      <c r="F180" s="6">
        <v>8.33</v>
      </c>
      <c r="G180" s="7"/>
      <c r="H180" s="6">
        <f t="shared" si="95"/>
        <v>8.7490476190476194</v>
      </c>
    </row>
    <row r="181" spans="1:8" ht="13.5" customHeight="1" x14ac:dyDescent="0.35">
      <c r="A181" s="1">
        <f t="shared" si="84"/>
        <v>10</v>
      </c>
      <c r="B181" s="20" t="s">
        <v>124</v>
      </c>
      <c r="C181" s="1">
        <v>21</v>
      </c>
      <c r="D181" s="1">
        <v>8</v>
      </c>
      <c r="E181" s="6">
        <f t="shared" si="94"/>
        <v>0.57931034482758625</v>
      </c>
      <c r="F181" s="6">
        <v>8.0399999999999991</v>
      </c>
      <c r="G181" s="7"/>
      <c r="H181" s="6">
        <f t="shared" si="95"/>
        <v>8.6193103448275856</v>
      </c>
    </row>
    <row r="182" spans="1:8" ht="13.5" customHeight="1" x14ac:dyDescent="0.35">
      <c r="A182" s="1">
        <f t="shared" si="84"/>
        <v>11</v>
      </c>
      <c r="B182" s="19" t="s">
        <v>48</v>
      </c>
      <c r="C182" s="1">
        <v>11</v>
      </c>
      <c r="D182" s="1">
        <v>8</v>
      </c>
      <c r="E182" s="6">
        <f t="shared" si="94"/>
        <v>0.46315789473684216</v>
      </c>
      <c r="F182" s="6">
        <v>8.19</v>
      </c>
      <c r="G182" s="7"/>
      <c r="H182" s="6">
        <f t="shared" si="95"/>
        <v>8.6531578947368413</v>
      </c>
    </row>
    <row r="183" spans="1:8" ht="13.5" customHeight="1" x14ac:dyDescent="0.35">
      <c r="A183" s="1">
        <f t="shared" si="84"/>
        <v>12</v>
      </c>
      <c r="B183" s="20" t="s">
        <v>49</v>
      </c>
      <c r="C183" s="1">
        <v>15</v>
      </c>
      <c r="D183" s="1">
        <v>7</v>
      </c>
      <c r="E183" s="6">
        <f t="shared" si="94"/>
        <v>0.54545454545454541</v>
      </c>
      <c r="F183" s="6">
        <v>7.92</v>
      </c>
      <c r="G183" s="7"/>
      <c r="H183" s="6">
        <f t="shared" si="95"/>
        <v>8.4654545454545449</v>
      </c>
    </row>
    <row r="184" spans="1:8" ht="13.5" customHeight="1" x14ac:dyDescent="0.35">
      <c r="A184" s="1">
        <f t="shared" si="84"/>
        <v>13</v>
      </c>
      <c r="B184" s="20" t="s">
        <v>149</v>
      </c>
      <c r="C184" s="1">
        <v>12</v>
      </c>
      <c r="D184" s="1">
        <v>13</v>
      </c>
      <c r="E184" s="6">
        <f t="shared" si="94"/>
        <v>0.38400000000000001</v>
      </c>
      <c r="F184" s="6">
        <v>8.07</v>
      </c>
      <c r="G184" s="7"/>
      <c r="H184" s="6">
        <f t="shared" si="95"/>
        <v>8.4540000000000006</v>
      </c>
    </row>
    <row r="185" spans="1:8" ht="13.5" customHeight="1" x14ac:dyDescent="0.35">
      <c r="A185" s="1">
        <f t="shared" si="84"/>
        <v>14</v>
      </c>
      <c r="B185" s="19" t="s">
        <v>123</v>
      </c>
      <c r="C185" s="1">
        <v>12</v>
      </c>
      <c r="D185" s="1">
        <v>9</v>
      </c>
      <c r="E185" s="6">
        <f t="shared" si="94"/>
        <v>0.45714285714285713</v>
      </c>
      <c r="F185" s="6">
        <v>7.92</v>
      </c>
      <c r="G185" s="7"/>
      <c r="H185" s="6">
        <f t="shared" si="95"/>
        <v>8.3771428571428572</v>
      </c>
    </row>
    <row r="186" spans="1:8" ht="13.5" customHeight="1" x14ac:dyDescent="0.35">
      <c r="A186" s="1">
        <f t="shared" si="84"/>
        <v>15</v>
      </c>
      <c r="B186" s="19" t="s">
        <v>46</v>
      </c>
      <c r="C186" s="1">
        <v>12</v>
      </c>
      <c r="D186" s="1">
        <v>15</v>
      </c>
      <c r="E186" s="6">
        <f t="shared" si="94"/>
        <v>0.35555555555555557</v>
      </c>
      <c r="F186" s="6">
        <v>7.59</v>
      </c>
      <c r="G186" s="7"/>
      <c r="H186" s="6">
        <f t="shared" si="95"/>
        <v>7.945555555555555</v>
      </c>
    </row>
    <row r="187" spans="1:8" ht="13.5" customHeight="1" x14ac:dyDescent="0.35">
      <c r="A187" s="1">
        <f t="shared" si="84"/>
        <v>16</v>
      </c>
      <c r="B187" s="20" t="s">
        <v>179</v>
      </c>
      <c r="C187" s="1">
        <v>14</v>
      </c>
      <c r="D187" s="1">
        <v>7</v>
      </c>
      <c r="E187" s="6">
        <f t="shared" si="94"/>
        <v>0.53333333333333333</v>
      </c>
      <c r="F187" s="6">
        <v>7.28</v>
      </c>
      <c r="G187" s="7"/>
      <c r="H187" s="6">
        <f t="shared" si="95"/>
        <v>7.8133333333333335</v>
      </c>
    </row>
    <row r="188" spans="1:8" ht="13.5" customHeight="1" x14ac:dyDescent="0.35">
      <c r="A188" s="1">
        <f t="shared" si="84"/>
        <v>17</v>
      </c>
      <c r="B188" s="20" t="s">
        <v>126</v>
      </c>
      <c r="C188" s="1">
        <v>12</v>
      </c>
      <c r="D188" s="1">
        <v>10</v>
      </c>
      <c r="E188" s="6">
        <f t="shared" ref="E188" si="96">((C188/(C188+D188))*0.8)</f>
        <v>0.43636363636363634</v>
      </c>
      <c r="F188" s="6">
        <v>7.35</v>
      </c>
      <c r="G188" s="7"/>
      <c r="H188" s="6">
        <f t="shared" si="95"/>
        <v>7.7863636363636362</v>
      </c>
    </row>
    <row r="189" spans="1:8" ht="13.5" customHeight="1" x14ac:dyDescent="0.35">
      <c r="A189" s="1">
        <f t="shared" si="84"/>
        <v>18</v>
      </c>
      <c r="B189" s="20" t="s">
        <v>166</v>
      </c>
      <c r="C189" s="1">
        <v>10</v>
      </c>
      <c r="D189" s="1">
        <v>5</v>
      </c>
      <c r="E189" s="6">
        <f>((C189/(C189+D189))*0.8)</f>
        <v>0.53333333333333333</v>
      </c>
      <c r="F189" s="6">
        <v>7.25</v>
      </c>
      <c r="G189" s="29"/>
      <c r="H189" s="6">
        <f t="shared" si="95"/>
        <v>7.7833333333333332</v>
      </c>
    </row>
    <row r="190" spans="1:8" ht="13.5" customHeight="1" x14ac:dyDescent="0.35">
      <c r="A190" s="1">
        <f t="shared" si="84"/>
        <v>19</v>
      </c>
      <c r="B190" s="19" t="s">
        <v>125</v>
      </c>
      <c r="C190" s="1">
        <v>8</v>
      </c>
      <c r="D190" s="1">
        <v>12</v>
      </c>
      <c r="E190" s="6">
        <f>((C190/(C190+D190))*0.8)</f>
        <v>0.32000000000000006</v>
      </c>
      <c r="F190" s="6">
        <v>7.38</v>
      </c>
      <c r="G190" s="7"/>
      <c r="H190" s="6">
        <f t="shared" si="95"/>
        <v>7.7</v>
      </c>
    </row>
    <row r="191" spans="1:8" ht="13.5" customHeight="1" x14ac:dyDescent="0.35">
      <c r="A191" s="1">
        <f t="shared" si="84"/>
        <v>20</v>
      </c>
      <c r="B191" s="20" t="s">
        <v>47</v>
      </c>
      <c r="C191" s="1">
        <v>18</v>
      </c>
      <c r="D191" s="1">
        <v>6</v>
      </c>
      <c r="E191" s="6">
        <f t="shared" ref="E191" si="97">((C191/(C191+D191))*0.8)</f>
        <v>0.60000000000000009</v>
      </c>
      <c r="F191" s="6">
        <v>6.97</v>
      </c>
      <c r="G191" s="7"/>
      <c r="H191" s="6">
        <f t="shared" si="95"/>
        <v>7.57</v>
      </c>
    </row>
    <row r="192" spans="1:8" ht="13.5" customHeight="1" x14ac:dyDescent="0.35">
      <c r="A192" s="1">
        <f t="shared" si="84"/>
        <v>21</v>
      </c>
      <c r="B192" s="19" t="s">
        <v>50</v>
      </c>
      <c r="C192" s="1">
        <v>8</v>
      </c>
      <c r="D192" s="1">
        <v>14</v>
      </c>
      <c r="E192" s="6">
        <f t="shared" ref="E192" si="98">((C192/(C192+D192))*0.8)</f>
        <v>0.29090909090909095</v>
      </c>
      <c r="F192" s="6">
        <v>7.05</v>
      </c>
      <c r="G192" s="7"/>
      <c r="H192" s="6">
        <f t="shared" si="95"/>
        <v>7.3409090909090908</v>
      </c>
    </row>
    <row r="193" spans="1:8" ht="13.5" customHeight="1" x14ac:dyDescent="0.35">
      <c r="A193" s="1">
        <f t="shared" si="84"/>
        <v>22</v>
      </c>
      <c r="B193" s="20" t="s">
        <v>127</v>
      </c>
      <c r="C193" s="1">
        <v>6</v>
      </c>
      <c r="D193" s="1">
        <v>9</v>
      </c>
      <c r="E193" s="6">
        <f>((C193/(C193+D193))*0.8)</f>
        <v>0.32000000000000006</v>
      </c>
      <c r="F193" s="6">
        <v>7.01</v>
      </c>
      <c r="G193" s="7"/>
      <c r="H193" s="6">
        <f t="shared" si="95"/>
        <v>7.33</v>
      </c>
    </row>
    <row r="194" spans="1:8" ht="13.5" customHeight="1" x14ac:dyDescent="0.35">
      <c r="A194" s="1">
        <f t="shared" si="84"/>
        <v>23</v>
      </c>
      <c r="B194" s="20" t="s">
        <v>163</v>
      </c>
      <c r="C194" s="1">
        <v>5</v>
      </c>
      <c r="D194" s="1">
        <v>18</v>
      </c>
      <c r="E194" s="6">
        <f t="shared" ref="E194" si="99">((C194/(C194+D194))*0.8)</f>
        <v>0.17391304347826086</v>
      </c>
      <c r="F194" s="6">
        <v>7.03</v>
      </c>
      <c r="G194" s="7"/>
      <c r="H194" s="6">
        <f t="shared" ref="H194" si="100">SUM(E194+F194-G194)</f>
        <v>7.203913043478261</v>
      </c>
    </row>
    <row r="195" spans="1:8" ht="13.5" customHeight="1" x14ac:dyDescent="0.35">
      <c r="A195" s="1">
        <f t="shared" si="84"/>
        <v>24</v>
      </c>
      <c r="B195" s="20" t="s">
        <v>182</v>
      </c>
      <c r="C195" s="1">
        <v>9</v>
      </c>
      <c r="D195" s="1">
        <v>17</v>
      </c>
      <c r="E195" s="6">
        <f>((C195/(C195+D195))*0.8)</f>
        <v>0.27692307692307694</v>
      </c>
      <c r="F195" s="6">
        <v>6.04</v>
      </c>
      <c r="G195" s="7"/>
      <c r="H195" s="6">
        <f>SUM(E195+F195-G195)</f>
        <v>6.3169230769230769</v>
      </c>
    </row>
    <row r="196" spans="1:8" ht="13.5" customHeight="1" x14ac:dyDescent="0.35">
      <c r="A196" s="1">
        <f t="shared" si="84"/>
        <v>25</v>
      </c>
      <c r="B196" s="19" t="s">
        <v>44</v>
      </c>
      <c r="C196" s="1">
        <v>5</v>
      </c>
      <c r="D196" s="1">
        <v>13</v>
      </c>
      <c r="E196" s="6">
        <f>((C196/(C196+D196))*0.8)</f>
        <v>0.22222222222222224</v>
      </c>
      <c r="F196" s="6">
        <v>6.09</v>
      </c>
      <c r="G196" s="7"/>
      <c r="H196" s="6">
        <f>SUM(E196+F196-G196)</f>
        <v>6.3122222222222222</v>
      </c>
    </row>
    <row r="197" spans="1:8" ht="13.5" customHeight="1" x14ac:dyDescent="0.35">
      <c r="A197" s="1">
        <f t="shared" si="84"/>
        <v>26</v>
      </c>
      <c r="B197" s="20" t="s">
        <v>152</v>
      </c>
      <c r="C197" s="1">
        <v>5</v>
      </c>
      <c r="D197" s="1">
        <v>16</v>
      </c>
      <c r="E197" s="6">
        <f>((C197/(C197+D197))*0.8)</f>
        <v>0.19047619047619047</v>
      </c>
      <c r="F197" s="6">
        <v>5.96</v>
      </c>
      <c r="G197" s="7"/>
      <c r="H197" s="6">
        <f>SUM(E197+F197-G197)</f>
        <v>6.1504761904761907</v>
      </c>
    </row>
    <row r="198" spans="1:8" ht="13.5" customHeight="1" x14ac:dyDescent="0.35">
      <c r="A198" s="1">
        <f t="shared" si="84"/>
        <v>27</v>
      </c>
      <c r="B198" s="19" t="s">
        <v>51</v>
      </c>
      <c r="C198" s="1">
        <v>4</v>
      </c>
      <c r="D198" s="1">
        <v>9</v>
      </c>
      <c r="E198" s="6">
        <f>((C198/(C198+D198))*0.8)</f>
        <v>0.24615384615384617</v>
      </c>
      <c r="F198" s="6">
        <v>5.72</v>
      </c>
      <c r="G198" s="7"/>
      <c r="H198" s="6">
        <f>SUM(E198+F198-G198)</f>
        <v>5.9661538461538459</v>
      </c>
    </row>
    <row r="199" spans="1:8" ht="13.5" customHeight="1" x14ac:dyDescent="0.35">
      <c r="A199" s="1">
        <f t="shared" si="84"/>
        <v>28</v>
      </c>
      <c r="B199" s="20" t="s">
        <v>128</v>
      </c>
      <c r="C199" s="1">
        <v>4</v>
      </c>
      <c r="D199" s="1">
        <v>10</v>
      </c>
      <c r="E199" s="6">
        <f t="shared" ref="E199" si="101">((C199/(C199+D199))*0.8)</f>
        <v>0.22857142857142856</v>
      </c>
      <c r="F199" s="6">
        <v>5.62</v>
      </c>
      <c r="G199" s="7"/>
      <c r="H199" s="6">
        <f t="shared" ref="H199:H203" si="102">SUM(E199+F199-G199)</f>
        <v>5.8485714285714288</v>
      </c>
    </row>
    <row r="200" spans="1:8" ht="13.5" customHeight="1" x14ac:dyDescent="0.35">
      <c r="A200" s="1">
        <f t="shared" si="84"/>
        <v>29</v>
      </c>
      <c r="B200" s="20" t="s">
        <v>79</v>
      </c>
      <c r="C200" s="1">
        <v>4</v>
      </c>
      <c r="D200" s="1">
        <v>4</v>
      </c>
      <c r="E200" s="6">
        <f>((C200/(C200+D200))*0.8)</f>
        <v>0.4</v>
      </c>
      <c r="F200" s="6">
        <v>4.9000000000000004</v>
      </c>
      <c r="G200" s="7"/>
      <c r="H200" s="6">
        <f>SUM(E200+F200-G200)</f>
        <v>5.3000000000000007</v>
      </c>
    </row>
    <row r="201" spans="1:8" ht="13.5" customHeight="1" x14ac:dyDescent="0.35">
      <c r="A201" s="1">
        <f t="shared" si="84"/>
        <v>30</v>
      </c>
      <c r="B201" s="20" t="s">
        <v>150</v>
      </c>
      <c r="C201" s="1">
        <v>2</v>
      </c>
      <c r="D201" s="1">
        <v>7</v>
      </c>
      <c r="E201" s="6">
        <f>((C201/(C201+D201))*0.8)</f>
        <v>0.17777777777777778</v>
      </c>
      <c r="F201" s="6">
        <v>5.26</v>
      </c>
      <c r="G201" s="7"/>
      <c r="H201" s="6">
        <f>SUM(E201+F201-G201)</f>
        <v>5.4377777777777778</v>
      </c>
    </row>
    <row r="202" spans="1:8" ht="13.5" customHeight="1" x14ac:dyDescent="0.35">
      <c r="A202" s="1">
        <f t="shared" si="84"/>
        <v>31</v>
      </c>
      <c r="B202" s="20" t="s">
        <v>169</v>
      </c>
      <c r="C202" s="1">
        <v>4</v>
      </c>
      <c r="D202" s="1">
        <v>11</v>
      </c>
      <c r="E202" s="6">
        <f>((C202/(C202+D202))*0.8)</f>
        <v>0.21333333333333335</v>
      </c>
      <c r="F202" s="6">
        <v>4.6500000000000004</v>
      </c>
      <c r="G202" s="7"/>
      <c r="H202" s="6">
        <f>SUM(E202+F202-G202)</f>
        <v>4.8633333333333333</v>
      </c>
    </row>
    <row r="203" spans="1:8" ht="13.5" customHeight="1" x14ac:dyDescent="0.35">
      <c r="A203" s="1">
        <f t="shared" si="84"/>
        <v>32</v>
      </c>
      <c r="B203" s="20" t="s">
        <v>53</v>
      </c>
      <c r="C203" s="1">
        <v>4</v>
      </c>
      <c r="D203" s="1">
        <v>12</v>
      </c>
      <c r="E203" s="6">
        <f t="shared" ref="E203" si="103">((C203/(C203+D203))*0.8)</f>
        <v>0.2</v>
      </c>
      <c r="F203" s="6">
        <v>4.28</v>
      </c>
      <c r="G203" s="7"/>
      <c r="H203" s="6">
        <f t="shared" si="102"/>
        <v>4.4800000000000004</v>
      </c>
    </row>
    <row r="204" spans="1:8" ht="13.5" customHeight="1" x14ac:dyDescent="0.35">
      <c r="A204" s="1">
        <f t="shared" si="84"/>
        <v>33</v>
      </c>
      <c r="B204" s="20" t="s">
        <v>183</v>
      </c>
      <c r="C204" s="1">
        <v>18</v>
      </c>
      <c r="D204" s="1">
        <v>5</v>
      </c>
      <c r="E204" s="6">
        <f t="shared" ref="E204" si="104">((C204/(C204+D204))*0.8)</f>
        <v>0.62608695652173918</v>
      </c>
      <c r="F204" s="6">
        <v>3.84</v>
      </c>
      <c r="G204" s="7"/>
      <c r="H204" s="6">
        <f t="shared" ref="H204:H205" si="105">SUM(E204+F204-G204)</f>
        <v>4.4660869565217389</v>
      </c>
    </row>
    <row r="205" spans="1:8" ht="13.5" customHeight="1" x14ac:dyDescent="0.35">
      <c r="A205" s="1">
        <f t="shared" ref="A205:A214" si="106">SUM(A204+1)</f>
        <v>34</v>
      </c>
      <c r="B205" s="20" t="s">
        <v>219</v>
      </c>
      <c r="C205" s="1">
        <v>12</v>
      </c>
      <c r="D205" s="1">
        <v>11</v>
      </c>
      <c r="E205" s="6">
        <f>((C205/(C205+D205))*0.8)</f>
        <v>0.41739130434782612</v>
      </c>
      <c r="F205" s="6">
        <v>3.48</v>
      </c>
      <c r="G205" s="7"/>
      <c r="H205" s="6">
        <f t="shared" si="105"/>
        <v>3.8973913043478259</v>
      </c>
    </row>
    <row r="206" spans="1:8" ht="13.5" customHeight="1" x14ac:dyDescent="0.35">
      <c r="A206" s="1">
        <f t="shared" si="106"/>
        <v>35</v>
      </c>
      <c r="B206" s="20" t="s">
        <v>214</v>
      </c>
      <c r="C206" s="1">
        <v>13</v>
      </c>
      <c r="D206" s="1">
        <v>15</v>
      </c>
      <c r="E206" s="6">
        <f>((C206/(C206+D206))*0.8)</f>
        <v>0.37142857142857144</v>
      </c>
      <c r="F206" s="6">
        <v>2.75</v>
      </c>
      <c r="G206" s="7"/>
      <c r="H206" s="6">
        <f t="shared" ref="H206:H214" si="107">SUM(E206+F206-G206)</f>
        <v>3.1214285714285714</v>
      </c>
    </row>
    <row r="207" spans="1:8" ht="13.5" customHeight="1" x14ac:dyDescent="0.35">
      <c r="A207" s="1">
        <f t="shared" si="106"/>
        <v>36</v>
      </c>
      <c r="B207" s="20" t="s">
        <v>129</v>
      </c>
      <c r="C207" s="1">
        <v>4</v>
      </c>
      <c r="D207" s="1">
        <v>9</v>
      </c>
      <c r="E207" s="6">
        <f>((C207/(C207+D207))*0.8)</f>
        <v>0.24615384615384617</v>
      </c>
      <c r="F207" s="6">
        <v>2.79</v>
      </c>
      <c r="G207" s="7"/>
      <c r="H207" s="6">
        <f>SUM(E207+F207-G207)</f>
        <v>3.0361538461538462</v>
      </c>
    </row>
    <row r="208" spans="1:8" ht="13.5" customHeight="1" x14ac:dyDescent="0.35">
      <c r="A208" s="1">
        <f t="shared" si="106"/>
        <v>37</v>
      </c>
      <c r="B208" s="20" t="s">
        <v>157</v>
      </c>
      <c r="C208" s="1">
        <v>7</v>
      </c>
      <c r="D208" s="1">
        <v>19</v>
      </c>
      <c r="E208" s="6">
        <f>((C208/(C208+D208))*0.8)</f>
        <v>0.2153846153846154</v>
      </c>
      <c r="F208" s="6">
        <v>2.68</v>
      </c>
      <c r="G208" s="7"/>
      <c r="H208" s="6">
        <f>SUM(E208+F208-G208)</f>
        <v>2.8953846153846157</v>
      </c>
    </row>
    <row r="209" spans="1:8" ht="13.5" customHeight="1" x14ac:dyDescent="0.35">
      <c r="A209" s="1">
        <f t="shared" si="106"/>
        <v>38</v>
      </c>
      <c r="B209" s="20" t="s">
        <v>165</v>
      </c>
      <c r="C209" s="1">
        <v>5</v>
      </c>
      <c r="D209" s="1">
        <v>13</v>
      </c>
      <c r="E209" s="6">
        <f t="shared" ref="E209:E214" si="108">((C209/(C209+D209))*0.8)</f>
        <v>0.22222222222222224</v>
      </c>
      <c r="F209" s="6">
        <v>1.6</v>
      </c>
      <c r="G209" s="7"/>
      <c r="H209" s="6">
        <f t="shared" si="107"/>
        <v>1.8222222222222224</v>
      </c>
    </row>
    <row r="210" spans="1:8" ht="13.5" customHeight="1" x14ac:dyDescent="0.35">
      <c r="A210" s="1">
        <f t="shared" si="106"/>
        <v>39</v>
      </c>
      <c r="B210" s="20" t="s">
        <v>130</v>
      </c>
      <c r="C210" s="1">
        <v>2</v>
      </c>
      <c r="D210" s="1">
        <v>15</v>
      </c>
      <c r="E210" s="6">
        <f t="shared" si="108"/>
        <v>9.4117647058823528E-2</v>
      </c>
      <c r="F210" s="6">
        <v>1.68</v>
      </c>
      <c r="G210" s="7"/>
      <c r="H210" s="6">
        <f t="shared" si="107"/>
        <v>1.7741176470588234</v>
      </c>
    </row>
    <row r="211" spans="1:8" ht="13.5" customHeight="1" x14ac:dyDescent="0.35">
      <c r="A211" s="1">
        <f t="shared" si="106"/>
        <v>40</v>
      </c>
      <c r="B211" s="20" t="s">
        <v>207</v>
      </c>
      <c r="C211" s="1">
        <v>0</v>
      </c>
      <c r="D211" s="1">
        <v>7</v>
      </c>
      <c r="E211" s="6">
        <f>((C211/(C211+D211))*0.8)</f>
        <v>0</v>
      </c>
      <c r="F211" s="6">
        <v>0.2</v>
      </c>
      <c r="G211" s="7"/>
      <c r="H211" s="6">
        <f t="shared" si="107"/>
        <v>0.2</v>
      </c>
    </row>
    <row r="212" spans="1:8" ht="13.5" customHeight="1" x14ac:dyDescent="0.35">
      <c r="A212" s="1">
        <f t="shared" si="106"/>
        <v>41</v>
      </c>
      <c r="B212" s="20" t="s">
        <v>203</v>
      </c>
      <c r="C212" s="1">
        <v>1</v>
      </c>
      <c r="D212" s="1">
        <v>10</v>
      </c>
      <c r="E212" s="6">
        <f>((C212/(C212+D212))*0.8)</f>
        <v>7.2727272727272738E-2</v>
      </c>
      <c r="F212" s="6">
        <v>-0.61</v>
      </c>
      <c r="H212" s="6">
        <f t="shared" si="107"/>
        <v>-0.53727272727272724</v>
      </c>
    </row>
    <row r="213" spans="1:8" ht="13.5" customHeight="1" x14ac:dyDescent="0.35">
      <c r="A213" s="1">
        <f t="shared" si="106"/>
        <v>42</v>
      </c>
      <c r="B213" s="20" t="s">
        <v>208</v>
      </c>
      <c r="C213" s="1">
        <v>2</v>
      </c>
      <c r="D213" s="1">
        <v>14</v>
      </c>
      <c r="E213" s="6">
        <f t="shared" si="108"/>
        <v>0.1</v>
      </c>
      <c r="F213" s="6">
        <v>-1.65</v>
      </c>
      <c r="G213" s="7"/>
      <c r="H213" s="6">
        <f t="shared" si="107"/>
        <v>-1.5499999999999998</v>
      </c>
    </row>
    <row r="214" spans="1:8" ht="13.5" customHeight="1" x14ac:dyDescent="0.35">
      <c r="A214" s="1">
        <f t="shared" si="106"/>
        <v>43</v>
      </c>
      <c r="B214" s="20" t="s">
        <v>192</v>
      </c>
      <c r="C214" s="1">
        <v>1</v>
      </c>
      <c r="D214" s="1">
        <v>9</v>
      </c>
      <c r="E214" s="6">
        <f t="shared" si="108"/>
        <v>8.0000000000000016E-2</v>
      </c>
      <c r="F214" s="6">
        <v>-1.66</v>
      </c>
      <c r="H214" s="6">
        <f t="shared" si="107"/>
        <v>-1.5799999999999998</v>
      </c>
    </row>
    <row r="215" spans="1:8" ht="13.5" customHeight="1" x14ac:dyDescent="0.35">
      <c r="B215" s="22" t="s">
        <v>15</v>
      </c>
      <c r="C215"/>
      <c r="D215"/>
      <c r="E215"/>
    </row>
    <row r="216" spans="1:8" ht="13.5" customHeight="1" x14ac:dyDescent="0.35">
      <c r="B216" s="19" t="s">
        <v>217</v>
      </c>
    </row>
    <row r="217" spans="1:8" ht="13.5" customHeight="1" x14ac:dyDescent="0.35">
      <c r="B217" s="19" t="s">
        <v>218</v>
      </c>
    </row>
    <row r="218" spans="1:8" ht="13.5" customHeight="1" x14ac:dyDescent="0.35"/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2331-8F31-4B06-B08D-C963A47E0C64}">
  <dimension ref="A1:G19"/>
  <sheetViews>
    <sheetView workbookViewId="0">
      <selection activeCell="A10" sqref="A10:XFD10"/>
    </sheetView>
  </sheetViews>
  <sheetFormatPr defaultRowHeight="14.5" x14ac:dyDescent="0.35"/>
  <cols>
    <col min="1" max="1" width="31.90625" bestFit="1" customWidth="1"/>
    <col min="7" max="7" width="14.81640625" customWidth="1"/>
  </cols>
  <sheetData>
    <row r="1" spans="1:7" x14ac:dyDescent="0.35">
      <c r="A1" t="s">
        <v>110</v>
      </c>
    </row>
    <row r="3" spans="1:7" x14ac:dyDescent="0.35">
      <c r="A3" s="18" t="s">
        <v>109</v>
      </c>
      <c r="B3" s="13">
        <v>8</v>
      </c>
      <c r="C3" s="13">
        <v>16</v>
      </c>
      <c r="D3" s="14">
        <f t="shared" ref="D3:D13" si="0">((B3/(B3+C3))*0.8)</f>
        <v>0.26666666666666666</v>
      </c>
      <c r="E3" s="14">
        <v>5.19</v>
      </c>
      <c r="F3" s="18"/>
      <c r="G3" s="14">
        <f>SUM(D3+E3-F3)</f>
        <v>5.456666666666667</v>
      </c>
    </row>
    <row r="4" spans="1:7" x14ac:dyDescent="0.35">
      <c r="A4" s="18" t="s">
        <v>34</v>
      </c>
      <c r="B4" s="13">
        <v>9</v>
      </c>
      <c r="C4" s="13">
        <v>6</v>
      </c>
      <c r="D4" s="14">
        <f t="shared" si="0"/>
        <v>0.48</v>
      </c>
      <c r="E4" s="14">
        <v>4.54</v>
      </c>
      <c r="F4" s="18"/>
      <c r="G4" s="14">
        <f t="shared" ref="G4:G6" si="1">SUM(D4+E4-F4)</f>
        <v>5.0199999999999996</v>
      </c>
    </row>
    <row r="5" spans="1:7" x14ac:dyDescent="0.35">
      <c r="A5" s="12" t="s">
        <v>76</v>
      </c>
      <c r="B5" s="13">
        <v>3</v>
      </c>
      <c r="C5" s="13">
        <v>12</v>
      </c>
      <c r="D5" s="14">
        <f t="shared" si="0"/>
        <v>0.16000000000000003</v>
      </c>
      <c r="E5" s="14">
        <v>4.62</v>
      </c>
      <c r="F5" s="18"/>
      <c r="G5" s="14">
        <f t="shared" si="1"/>
        <v>4.78</v>
      </c>
    </row>
    <row r="6" spans="1:7" x14ac:dyDescent="0.35">
      <c r="A6" s="12" t="s">
        <v>77</v>
      </c>
      <c r="B6" s="16">
        <v>0</v>
      </c>
      <c r="C6" s="13">
        <v>2</v>
      </c>
      <c r="D6" s="14">
        <f t="shared" si="0"/>
        <v>0</v>
      </c>
      <c r="E6" s="14">
        <v>-1.08</v>
      </c>
      <c r="F6" s="18"/>
      <c r="G6" s="14">
        <f t="shared" si="1"/>
        <v>-1.08</v>
      </c>
    </row>
    <row r="7" spans="1:7" x14ac:dyDescent="0.35">
      <c r="A7" s="12" t="s">
        <v>98</v>
      </c>
      <c r="B7" s="13">
        <v>7</v>
      </c>
      <c r="C7" s="13">
        <v>10</v>
      </c>
      <c r="D7" s="14">
        <f t="shared" si="0"/>
        <v>0.32941176470588235</v>
      </c>
      <c r="E7" s="14">
        <v>5.13</v>
      </c>
      <c r="F7" s="15"/>
      <c r="G7" s="14">
        <f t="shared" ref="G7:G13" si="2">SUM(D7+E7-F7)</f>
        <v>5.459411764705882</v>
      </c>
    </row>
    <row r="8" spans="1:7" x14ac:dyDescent="0.35">
      <c r="A8" s="12" t="s">
        <v>102</v>
      </c>
      <c r="B8" s="13">
        <v>2</v>
      </c>
      <c r="C8" s="13">
        <v>6</v>
      </c>
      <c r="D8" s="14">
        <f t="shared" si="0"/>
        <v>0.2</v>
      </c>
      <c r="E8" s="14">
        <v>0.95</v>
      </c>
      <c r="F8" s="15"/>
      <c r="G8" s="14">
        <f t="shared" si="2"/>
        <v>1.1499999999999999</v>
      </c>
    </row>
    <row r="9" spans="1:7" x14ac:dyDescent="0.35">
      <c r="A9" s="12" t="s">
        <v>23</v>
      </c>
      <c r="B9" s="13">
        <v>3</v>
      </c>
      <c r="C9" s="16">
        <v>10</v>
      </c>
      <c r="D9" s="14">
        <f t="shared" si="0"/>
        <v>0.18461538461538463</v>
      </c>
      <c r="E9" s="14">
        <v>1.1499999999999999</v>
      </c>
      <c r="F9" s="17"/>
      <c r="G9" s="14">
        <f t="shared" si="2"/>
        <v>1.3346153846153845</v>
      </c>
    </row>
    <row r="10" spans="1:7" x14ac:dyDescent="0.35">
      <c r="A10" s="12" t="s">
        <v>54</v>
      </c>
      <c r="B10" s="13">
        <v>3</v>
      </c>
      <c r="C10" s="13">
        <v>6</v>
      </c>
      <c r="D10" s="14">
        <f t="shared" si="0"/>
        <v>0.26666666666666666</v>
      </c>
      <c r="E10" s="14">
        <v>7.61</v>
      </c>
      <c r="F10" s="15"/>
      <c r="G10" s="14">
        <f t="shared" si="2"/>
        <v>7.8766666666666669</v>
      </c>
    </row>
    <row r="11" spans="1:7" x14ac:dyDescent="0.35">
      <c r="A11" s="12" t="s">
        <v>19</v>
      </c>
      <c r="B11" s="16">
        <v>14</v>
      </c>
      <c r="C11" s="16">
        <v>8</v>
      </c>
      <c r="D11" s="14">
        <f t="shared" si="0"/>
        <v>0.50909090909090915</v>
      </c>
      <c r="E11" s="14">
        <v>10.97</v>
      </c>
      <c r="F11" s="15"/>
      <c r="G11" s="14">
        <f t="shared" si="2"/>
        <v>11.47909090909091</v>
      </c>
    </row>
    <row r="12" spans="1:7" x14ac:dyDescent="0.35">
      <c r="A12" s="12" t="s">
        <v>20</v>
      </c>
      <c r="B12" s="13">
        <v>17</v>
      </c>
      <c r="C12" s="13">
        <v>7</v>
      </c>
      <c r="D12" s="14">
        <f t="shared" si="0"/>
        <v>0.56666666666666676</v>
      </c>
      <c r="E12" s="14">
        <v>10.91</v>
      </c>
      <c r="F12" s="15"/>
      <c r="G12" s="14">
        <f t="shared" si="2"/>
        <v>11.476666666666667</v>
      </c>
    </row>
    <row r="13" spans="1:7" x14ac:dyDescent="0.35">
      <c r="A13" s="12" t="s">
        <v>85</v>
      </c>
      <c r="B13" s="13">
        <v>12</v>
      </c>
      <c r="C13" s="13">
        <v>9</v>
      </c>
      <c r="D13" s="14">
        <f t="shared" si="0"/>
        <v>0.45714285714285713</v>
      </c>
      <c r="E13" s="14">
        <v>9.51</v>
      </c>
      <c r="F13" s="15"/>
      <c r="G13" s="14">
        <f t="shared" si="2"/>
        <v>9.9671428571428571</v>
      </c>
    </row>
    <row r="14" spans="1:7" x14ac:dyDescent="0.35">
      <c r="A14" s="12" t="s">
        <v>22</v>
      </c>
      <c r="B14" s="13">
        <v>11</v>
      </c>
      <c r="C14" s="13">
        <v>12</v>
      </c>
      <c r="D14" s="14">
        <f t="shared" ref="D14" si="3">((B14/(B14+C14))*0.8)</f>
        <v>0.38260869565217392</v>
      </c>
      <c r="E14" s="14">
        <v>9.1300000000000008</v>
      </c>
      <c r="F14" s="15"/>
      <c r="G14" s="14">
        <f t="shared" ref="G14" si="4">SUM(D14+E14-F14)</f>
        <v>9.5126086956521743</v>
      </c>
    </row>
    <row r="15" spans="1:7" x14ac:dyDescent="0.35">
      <c r="A15" s="12" t="s">
        <v>75</v>
      </c>
      <c r="B15" s="13">
        <v>3</v>
      </c>
      <c r="C15" s="13">
        <v>11</v>
      </c>
      <c r="D15" s="14">
        <f>((B15/(B15+C15))*0.8)</f>
        <v>0.17142857142857143</v>
      </c>
      <c r="E15" s="14">
        <v>3.16</v>
      </c>
      <c r="F15" s="15"/>
      <c r="G15" s="14">
        <f>SUM(D15+E15-F15)</f>
        <v>3.3314285714285714</v>
      </c>
    </row>
    <row r="16" spans="1:7" x14ac:dyDescent="0.35">
      <c r="A16" s="12" t="s">
        <v>73</v>
      </c>
      <c r="B16" s="13">
        <v>0</v>
      </c>
      <c r="C16" s="13">
        <v>1</v>
      </c>
      <c r="D16" s="14">
        <f>((B16/(B16+C16))*0.8)</f>
        <v>0</v>
      </c>
      <c r="E16" s="14">
        <v>1.34</v>
      </c>
      <c r="F16" s="15"/>
      <c r="G16" s="14">
        <f>SUM(D16+E16-F16)</f>
        <v>1.34</v>
      </c>
    </row>
    <row r="17" spans="1:7" x14ac:dyDescent="0.35">
      <c r="A17" s="12" t="s">
        <v>74</v>
      </c>
      <c r="B17" s="13">
        <v>2</v>
      </c>
      <c r="C17" s="13">
        <v>15</v>
      </c>
      <c r="D17" s="14">
        <f>((B17/(B17+C17))*0.8)</f>
        <v>9.4117647058823528E-2</v>
      </c>
      <c r="E17" s="14">
        <v>0.97</v>
      </c>
      <c r="F17" s="15"/>
      <c r="G17" s="14">
        <f>SUM(D17+E17-F17)</f>
        <v>1.0641176470588234</v>
      </c>
    </row>
    <row r="18" spans="1:7" x14ac:dyDescent="0.35">
      <c r="A18" s="12" t="s">
        <v>72</v>
      </c>
      <c r="B18" s="13">
        <v>3</v>
      </c>
      <c r="C18" s="13">
        <v>1</v>
      </c>
      <c r="D18" s="14">
        <f>((B18/(B18+C18))*0.8)</f>
        <v>0.60000000000000009</v>
      </c>
      <c r="E18" s="14">
        <v>-0.66</v>
      </c>
      <c r="F18" s="15"/>
      <c r="G18" s="14">
        <f>SUM(D18+E18-F18)</f>
        <v>-5.9999999999999942E-2</v>
      </c>
    </row>
    <row r="19" spans="1:7" x14ac:dyDescent="0.35">
      <c r="A19" s="12" t="s">
        <v>63</v>
      </c>
      <c r="B19" s="13">
        <v>1</v>
      </c>
      <c r="C19" s="13">
        <v>15</v>
      </c>
      <c r="D19" s="14">
        <f t="shared" ref="D19" si="5">((B19/(B19+C19))*0.8)</f>
        <v>0.05</v>
      </c>
      <c r="E19" s="14">
        <v>-0.91</v>
      </c>
      <c r="F19" s="15"/>
      <c r="G19" s="14">
        <f t="shared" ref="G19" si="6">SUM(D19+E19-F19)</f>
        <v>-0.86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 Longer in 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2026-01-22T05:00:55Z</cp:lastPrinted>
  <dcterms:created xsi:type="dcterms:W3CDTF">2023-11-30T18:01:29Z</dcterms:created>
  <dcterms:modified xsi:type="dcterms:W3CDTF">2026-02-08T15:23:44Z</dcterms:modified>
</cp:coreProperties>
</file>